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s-k\NOP\"/>
    </mc:Choice>
  </mc:AlternateContent>
  <bookViews>
    <workbookView xWindow="0" yWindow="0" windowWidth="28800" windowHeight="12210"/>
  </bookViews>
  <sheets>
    <sheet name="Tabell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3" i="1" l="1"/>
  <c r="U23" i="1"/>
  <c r="V23" i="1" s="1"/>
  <c r="Z23" i="1" s="1"/>
  <c r="P23" i="1"/>
  <c r="Q23" i="1" s="1"/>
  <c r="Y23" i="1" s="1"/>
  <c r="K23" i="1"/>
  <c r="L23" i="1" s="1"/>
  <c r="X23" i="1" s="1"/>
  <c r="F23" i="1"/>
  <c r="G23" i="1" s="1"/>
  <c r="A23" i="1"/>
  <c r="AB22" i="1"/>
  <c r="Y22" i="1"/>
  <c r="U22" i="1"/>
  <c r="V22" i="1" s="1"/>
  <c r="Z22" i="1" s="1"/>
  <c r="P22" i="1"/>
  <c r="Q22" i="1" s="1"/>
  <c r="K22" i="1"/>
  <c r="L22" i="1" s="1"/>
  <c r="X22" i="1" s="1"/>
  <c r="F22" i="1"/>
  <c r="G22" i="1" s="1"/>
  <c r="A22" i="1"/>
  <c r="AB21" i="1"/>
  <c r="W21" i="1"/>
  <c r="U21" i="1"/>
  <c r="V21" i="1" s="1"/>
  <c r="Z21" i="1" s="1"/>
  <c r="P21" i="1"/>
  <c r="Q21" i="1" s="1"/>
  <c r="Y21" i="1" s="1"/>
  <c r="K21" i="1"/>
  <c r="L21" i="1" s="1"/>
  <c r="F21" i="1"/>
  <c r="A21" i="1"/>
  <c r="AB20" i="1"/>
  <c r="U20" i="1"/>
  <c r="V20" i="1" s="1"/>
  <c r="Z20" i="1" s="1"/>
  <c r="Q20" i="1"/>
  <c r="Y20" i="1" s="1"/>
  <c r="P20" i="1"/>
  <c r="K20" i="1"/>
  <c r="L20" i="1" s="1"/>
  <c r="X20" i="1" s="1"/>
  <c r="F20" i="1"/>
  <c r="G20" i="1" s="1"/>
  <c r="W20" i="1" s="1"/>
  <c r="A20" i="1"/>
  <c r="AB19" i="1"/>
  <c r="W19" i="1"/>
  <c r="U19" i="1"/>
  <c r="V19" i="1" s="1"/>
  <c r="Z19" i="1" s="1"/>
  <c r="P19" i="1"/>
  <c r="Q19" i="1" s="1"/>
  <c r="K19" i="1"/>
  <c r="L19" i="1" s="1"/>
  <c r="X19" i="1" s="1"/>
  <c r="F19" i="1"/>
  <c r="A19" i="1"/>
  <c r="AB14" i="1"/>
  <c r="U14" i="1"/>
  <c r="V14" i="1" s="1"/>
  <c r="Z14" i="1" s="1"/>
  <c r="P14" i="1"/>
  <c r="Q14" i="1" s="1"/>
  <c r="Y14" i="1" s="1"/>
  <c r="K14" i="1"/>
  <c r="L14" i="1" s="1"/>
  <c r="X14" i="1" s="1"/>
  <c r="F14" i="1"/>
  <c r="G14" i="1" s="1"/>
  <c r="A14" i="1"/>
  <c r="AB13" i="1"/>
  <c r="U13" i="1"/>
  <c r="V13" i="1" s="1"/>
  <c r="Z13" i="1" s="1"/>
  <c r="P13" i="1"/>
  <c r="Q13" i="1" s="1"/>
  <c r="Y13" i="1" s="1"/>
  <c r="K13" i="1"/>
  <c r="L13" i="1" s="1"/>
  <c r="X13" i="1" s="1"/>
  <c r="F13" i="1"/>
  <c r="G13" i="1" s="1"/>
  <c r="A13" i="1"/>
  <c r="AB12" i="1"/>
  <c r="U12" i="1"/>
  <c r="V12" i="1" s="1"/>
  <c r="Z12" i="1" s="1"/>
  <c r="P12" i="1"/>
  <c r="Q12" i="1" s="1"/>
  <c r="Y12" i="1" s="1"/>
  <c r="K12" i="1"/>
  <c r="L12" i="1" s="1"/>
  <c r="X12" i="1" s="1"/>
  <c r="G12" i="1"/>
  <c r="F12" i="1"/>
  <c r="A12" i="1"/>
  <c r="AB11" i="1"/>
  <c r="U11" i="1"/>
  <c r="V11" i="1" s="1"/>
  <c r="Z11" i="1" s="1"/>
  <c r="P11" i="1"/>
  <c r="Q11" i="1" s="1"/>
  <c r="Y11" i="1" s="1"/>
  <c r="K11" i="1"/>
  <c r="L11" i="1" s="1"/>
  <c r="X11" i="1" s="1"/>
  <c r="F11" i="1"/>
  <c r="G11" i="1" s="1"/>
  <c r="A11" i="1"/>
  <c r="AB10" i="1"/>
  <c r="X10" i="1"/>
  <c r="U10" i="1"/>
  <c r="V10" i="1" s="1"/>
  <c r="Z10" i="1" s="1"/>
  <c r="P10" i="1"/>
  <c r="Q10" i="1" s="1"/>
  <c r="Y10" i="1" s="1"/>
  <c r="K10" i="1"/>
  <c r="L10" i="1" s="1"/>
  <c r="F10" i="1"/>
  <c r="G10" i="1" s="1"/>
  <c r="A10" i="1"/>
  <c r="AB9" i="1"/>
  <c r="U9" i="1"/>
  <c r="V9" i="1" s="1"/>
  <c r="Z9" i="1" s="1"/>
  <c r="P9" i="1"/>
  <c r="Q9" i="1" s="1"/>
  <c r="Y9" i="1" s="1"/>
  <c r="K9" i="1"/>
  <c r="L9" i="1" s="1"/>
  <c r="X9" i="1" s="1"/>
  <c r="F9" i="1"/>
  <c r="G9" i="1" s="1"/>
  <c r="A9" i="1"/>
  <c r="AB8" i="1"/>
  <c r="U8" i="1"/>
  <c r="V8" i="1" s="1"/>
  <c r="Z8" i="1" s="1"/>
  <c r="P8" i="1"/>
  <c r="Q8" i="1" s="1"/>
  <c r="Y8" i="1" s="1"/>
  <c r="K8" i="1"/>
  <c r="L8" i="1" s="1"/>
  <c r="X8" i="1" s="1"/>
  <c r="F8" i="1"/>
  <c r="G8" i="1" s="1"/>
  <c r="W8" i="1" s="1"/>
  <c r="AD8" i="1" s="1"/>
  <c r="A8" i="1"/>
  <c r="AB7" i="1"/>
  <c r="U7" i="1"/>
  <c r="V7" i="1" s="1"/>
  <c r="Z7" i="1" s="1"/>
  <c r="Q7" i="1"/>
  <c r="Y7" i="1" s="1"/>
  <c r="P7" i="1"/>
  <c r="K7" i="1"/>
  <c r="L7" i="1" s="1"/>
  <c r="X7" i="1" s="1"/>
  <c r="F7" i="1"/>
  <c r="G7" i="1" s="1"/>
  <c r="A7" i="1"/>
  <c r="AB6" i="1"/>
  <c r="X6" i="1"/>
  <c r="U6" i="1"/>
  <c r="V6" i="1" s="1"/>
  <c r="Z6" i="1" s="1"/>
  <c r="P6" i="1"/>
  <c r="Q6" i="1" s="1"/>
  <c r="Y6" i="1" s="1"/>
  <c r="K6" i="1"/>
  <c r="L6" i="1" s="1"/>
  <c r="F6" i="1"/>
  <c r="G6" i="1" s="1"/>
  <c r="A6" i="1"/>
  <c r="AB5" i="1"/>
  <c r="U5" i="1"/>
  <c r="V5" i="1" s="1"/>
  <c r="Z5" i="1" s="1"/>
  <c r="P5" i="1"/>
  <c r="Q5" i="1" s="1"/>
  <c r="Y5" i="1" s="1"/>
  <c r="K5" i="1"/>
  <c r="L5" i="1" s="1"/>
  <c r="X5" i="1" s="1"/>
  <c r="F5" i="1"/>
  <c r="G5" i="1" s="1"/>
  <c r="A5" i="1"/>
  <c r="AB4" i="1"/>
  <c r="U4" i="1"/>
  <c r="V4" i="1" s="1"/>
  <c r="Z4" i="1" s="1"/>
  <c r="P4" i="1"/>
  <c r="Q4" i="1" s="1"/>
  <c r="Y4" i="1" s="1"/>
  <c r="K4" i="1"/>
  <c r="L4" i="1" s="1"/>
  <c r="X4" i="1" s="1"/>
  <c r="F4" i="1"/>
  <c r="G4" i="1" s="1"/>
  <c r="W4" i="1" s="1"/>
  <c r="AD4" i="1" s="1"/>
  <c r="A4" i="1"/>
  <c r="AB3" i="1"/>
  <c r="W3" i="1"/>
  <c r="U3" i="1"/>
  <c r="V3" i="1" s="1"/>
  <c r="Z3" i="1" s="1"/>
  <c r="Q3" i="1"/>
  <c r="Y3" i="1" s="1"/>
  <c r="P3" i="1"/>
  <c r="K3" i="1"/>
  <c r="L3" i="1" s="1"/>
  <c r="X3" i="1" s="1"/>
  <c r="F3" i="1"/>
  <c r="A3" i="1"/>
  <c r="W10" i="1" l="1"/>
  <c r="AD10" i="1" s="1"/>
  <c r="AC10" i="1"/>
  <c r="AC13" i="1"/>
  <c r="W13" i="1"/>
  <c r="AD13" i="1" s="1"/>
  <c r="AC9" i="1"/>
  <c r="W9" i="1"/>
  <c r="AD9" i="1" s="1"/>
  <c r="W7" i="1"/>
  <c r="AD7" i="1" s="1"/>
  <c r="AC7" i="1"/>
  <c r="W6" i="1"/>
  <c r="AD6" i="1" s="1"/>
  <c r="AC6" i="1"/>
  <c r="AC5" i="1"/>
  <c r="W5" i="1"/>
  <c r="AD5" i="1" s="1"/>
  <c r="AC11" i="1"/>
  <c r="W11" i="1"/>
  <c r="AD11" i="1" s="1"/>
  <c r="AC12" i="1"/>
  <c r="AC8" i="1"/>
  <c r="AC3" i="1"/>
  <c r="W12" i="1"/>
  <c r="AD12" i="1" s="1"/>
  <c r="Y19" i="1"/>
  <c r="AC19" i="1"/>
  <c r="AC20" i="1"/>
  <c r="AC4" i="1"/>
  <c r="AC21" i="1"/>
  <c r="X21" i="1"/>
  <c r="AD21" i="1" s="1"/>
  <c r="AD3" i="1"/>
  <c r="AC14" i="1"/>
  <c r="W14" i="1"/>
  <c r="AD14" i="1" s="1"/>
  <c r="AD20" i="1"/>
  <c r="AC23" i="1"/>
  <c r="W23" i="1"/>
  <c r="AD23" i="1" s="1"/>
  <c r="AC22" i="1"/>
  <c r="W22" i="1"/>
  <c r="AD22" i="1" s="1"/>
</calcChain>
</file>

<file path=xl/sharedStrings.xml><?xml version="1.0" encoding="utf-8"?>
<sst xmlns="http://schemas.openxmlformats.org/spreadsheetml/2006/main" count="66" uniqueCount="19">
  <si>
    <t>Klasse 2</t>
  </si>
  <si>
    <t>Lauf 1</t>
  </si>
  <si>
    <t xml:space="preserve"> Lauf 2</t>
  </si>
  <si>
    <t>Lauf 3</t>
  </si>
  <si>
    <t>Lauf 4</t>
  </si>
  <si>
    <t xml:space="preserve"> </t>
  </si>
  <si>
    <t>Q-Punkte</t>
  </si>
  <si>
    <t>Punkte</t>
  </si>
  <si>
    <t>Tag</t>
  </si>
  <si>
    <t>Fahrer</t>
  </si>
  <si>
    <t>Kart</t>
  </si>
  <si>
    <t>Quali</t>
  </si>
  <si>
    <t>Rennen</t>
  </si>
  <si>
    <t>Gesamt</t>
  </si>
  <si>
    <t>Summe Lauf 1</t>
  </si>
  <si>
    <t>Summe Lauf 2</t>
  </si>
  <si>
    <t>Summe Lauf3</t>
  </si>
  <si>
    <t>Summe Lauf 4</t>
  </si>
  <si>
    <t>Klasse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</si>
</sst>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3" borderId="12" xfId="0" applyFill="1" applyBorder="1"/>
    <xf numFmtId="0" fontId="0" fillId="4" borderId="10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/>
    <xf numFmtId="0" fontId="0" fillId="6" borderId="1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12" xfId="0" applyFill="1" applyBorder="1"/>
    <xf numFmtId="0" fontId="0" fillId="5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/>
    <xf numFmtId="0" fontId="2" fillId="4" borderId="12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12" xfId="0" applyFont="1" applyFill="1" applyBorder="1"/>
    <xf numFmtId="0" fontId="0" fillId="8" borderId="10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P-Kart-Racing-2025-Stand%20R(1)berichtig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 8 Rennen"/>
      <sheetName val="Gesamt 7 Rennen"/>
      <sheetName val="Gesamt 6 Rennen"/>
      <sheetName val="Fahrer"/>
      <sheetName val="Rennen 1"/>
      <sheetName val="Rennen 2"/>
      <sheetName val="Rennen 3"/>
      <sheetName val="Rennen 4"/>
      <sheetName val="Rennen 5"/>
      <sheetName val="Rennen 6"/>
      <sheetName val="Rennen 7"/>
      <sheetName val="Rennen 8"/>
    </sheetNames>
    <sheetDataSet>
      <sheetData sheetId="0"/>
      <sheetData sheetId="1"/>
      <sheetData sheetId="2"/>
      <sheetData sheetId="3">
        <row r="5">
          <cell r="B5">
            <v>1</v>
          </cell>
          <cell r="C5" t="str">
            <v>Westedt, Patrik</v>
          </cell>
        </row>
        <row r="6">
          <cell r="B6">
            <v>2</v>
          </cell>
          <cell r="C6" t="str">
            <v>Henze, Jan</v>
          </cell>
          <cell r="F6">
            <v>1</v>
          </cell>
          <cell r="G6">
            <v>50</v>
          </cell>
        </row>
        <row r="7">
          <cell r="B7">
            <v>3</v>
          </cell>
          <cell r="C7" t="str">
            <v>Schmidt, Tim</v>
          </cell>
          <cell r="F7">
            <v>2</v>
          </cell>
          <cell r="G7">
            <v>46</v>
          </cell>
        </row>
        <row r="8">
          <cell r="B8">
            <v>4</v>
          </cell>
          <cell r="C8" t="str">
            <v>Ungermann, Enrico</v>
          </cell>
          <cell r="F8">
            <v>3</v>
          </cell>
          <cell r="G8">
            <v>43</v>
          </cell>
        </row>
        <row r="9">
          <cell r="B9">
            <v>5</v>
          </cell>
          <cell r="C9" t="str">
            <v>Van Baal, Jasper</v>
          </cell>
          <cell r="F9">
            <v>4</v>
          </cell>
          <cell r="G9">
            <v>41</v>
          </cell>
        </row>
        <row r="10">
          <cell r="B10">
            <v>6</v>
          </cell>
          <cell r="C10" t="str">
            <v>Lösing, Arne</v>
          </cell>
          <cell r="F10">
            <v>5</v>
          </cell>
          <cell r="G10">
            <v>39</v>
          </cell>
        </row>
        <row r="11">
          <cell r="B11">
            <v>7</v>
          </cell>
          <cell r="C11" t="str">
            <v>Düll, Finn</v>
          </cell>
          <cell r="F11">
            <v>6</v>
          </cell>
          <cell r="G11">
            <v>37</v>
          </cell>
        </row>
        <row r="12">
          <cell r="B12">
            <v>8</v>
          </cell>
          <cell r="F12">
            <v>7</v>
          </cell>
          <cell r="G12">
            <v>35</v>
          </cell>
        </row>
        <row r="13">
          <cell r="B13">
            <v>9</v>
          </cell>
          <cell r="C13" t="str">
            <v>Knappmann, Lennart</v>
          </cell>
          <cell r="F13">
            <v>8</v>
          </cell>
          <cell r="G13">
            <v>33</v>
          </cell>
        </row>
        <row r="14">
          <cell r="B14">
            <v>10</v>
          </cell>
          <cell r="C14" t="str">
            <v>Tippach, Lukas</v>
          </cell>
          <cell r="F14">
            <v>9</v>
          </cell>
          <cell r="G14">
            <v>31</v>
          </cell>
        </row>
        <row r="15">
          <cell r="B15">
            <v>11</v>
          </cell>
          <cell r="F15">
            <v>10</v>
          </cell>
          <cell r="G15">
            <v>29</v>
          </cell>
        </row>
        <row r="16">
          <cell r="B16">
            <v>12</v>
          </cell>
          <cell r="C16" t="str">
            <v>Lischnewski, Paul</v>
          </cell>
          <cell r="F16">
            <v>11</v>
          </cell>
          <cell r="G16">
            <v>28</v>
          </cell>
        </row>
        <row r="17">
          <cell r="B17">
            <v>13</v>
          </cell>
          <cell r="C17" t="str">
            <v>Paulsen, Tom</v>
          </cell>
          <cell r="F17">
            <v>12</v>
          </cell>
          <cell r="G17">
            <v>27</v>
          </cell>
        </row>
        <row r="18">
          <cell r="B18">
            <v>14</v>
          </cell>
          <cell r="C18" t="str">
            <v>Schmieber, Erik</v>
          </cell>
          <cell r="F18">
            <v>13</v>
          </cell>
          <cell r="G18">
            <v>26</v>
          </cell>
        </row>
        <row r="19">
          <cell r="B19">
            <v>15</v>
          </cell>
          <cell r="C19" t="str">
            <v>Sparsam, Eric</v>
          </cell>
          <cell r="F19">
            <v>14</v>
          </cell>
          <cell r="G19">
            <v>25</v>
          </cell>
        </row>
        <row r="20">
          <cell r="B20">
            <v>16</v>
          </cell>
          <cell r="C20" t="str">
            <v>Dau, Felix</v>
          </cell>
          <cell r="F20">
            <v>15</v>
          </cell>
          <cell r="G20">
            <v>24</v>
          </cell>
        </row>
        <row r="21">
          <cell r="B21">
            <v>17</v>
          </cell>
          <cell r="C21" t="str">
            <v>Meyer, Marvin</v>
          </cell>
          <cell r="F21">
            <v>16</v>
          </cell>
          <cell r="G21">
            <v>23</v>
          </cell>
        </row>
        <row r="22">
          <cell r="B22">
            <v>18</v>
          </cell>
          <cell r="C22" t="str">
            <v>Kartheuser, Tristan</v>
          </cell>
          <cell r="F22">
            <v>17</v>
          </cell>
          <cell r="G22">
            <v>22</v>
          </cell>
        </row>
        <row r="23">
          <cell r="B23">
            <v>19</v>
          </cell>
          <cell r="C23" t="str">
            <v>Altschuh, Ville</v>
          </cell>
          <cell r="F23">
            <v>18</v>
          </cell>
          <cell r="G23">
            <v>21</v>
          </cell>
        </row>
        <row r="24">
          <cell r="B24">
            <v>20</v>
          </cell>
          <cell r="F24">
            <v>19</v>
          </cell>
          <cell r="G24">
            <v>20</v>
          </cell>
        </row>
        <row r="25">
          <cell r="B25">
            <v>21</v>
          </cell>
          <cell r="C25" t="str">
            <v>Helpap, Jean-Pierre</v>
          </cell>
          <cell r="F25">
            <v>20</v>
          </cell>
          <cell r="G25">
            <v>19</v>
          </cell>
        </row>
        <row r="26">
          <cell r="B26">
            <v>22</v>
          </cell>
          <cell r="C26" t="str">
            <v>Kornberger, Lennart</v>
          </cell>
        </row>
        <row r="27">
          <cell r="B27">
            <v>23</v>
          </cell>
          <cell r="C27" t="str">
            <v>Böckmann, Ricardo</v>
          </cell>
        </row>
        <row r="28">
          <cell r="B28">
            <v>24</v>
          </cell>
          <cell r="C28" t="str">
            <v>Glaue,Jan-Carsten</v>
          </cell>
        </row>
        <row r="29">
          <cell r="B29">
            <v>25</v>
          </cell>
          <cell r="C29" t="str">
            <v>Alex Nelson</v>
          </cell>
        </row>
        <row r="30">
          <cell r="B30">
            <v>26</v>
          </cell>
          <cell r="C30" t="str">
            <v>Schmidt, Jan</v>
          </cell>
        </row>
        <row r="31">
          <cell r="B31">
            <v>27</v>
          </cell>
          <cell r="C31" t="str">
            <v>Köser, Mike</v>
          </cell>
        </row>
        <row r="32">
          <cell r="B32">
            <v>28</v>
          </cell>
        </row>
        <row r="33">
          <cell r="B33">
            <v>29</v>
          </cell>
          <cell r="C33" t="str">
            <v>Payk, Luca</v>
          </cell>
        </row>
        <row r="34">
          <cell r="B34">
            <v>30</v>
          </cell>
          <cell r="C34" t="str">
            <v>Schrage, Maira</v>
          </cell>
        </row>
        <row r="35">
          <cell r="B35">
            <v>31</v>
          </cell>
          <cell r="C35" t="str">
            <v>Staufenbiel, Tom</v>
          </cell>
        </row>
        <row r="36">
          <cell r="B36">
            <v>32</v>
          </cell>
          <cell r="C36" t="str">
            <v>Wichmann, Julius</v>
          </cell>
        </row>
        <row r="37">
          <cell r="B37">
            <v>33</v>
          </cell>
          <cell r="C37" t="str">
            <v>Zcernikow,Maurice</v>
          </cell>
        </row>
        <row r="38">
          <cell r="B38">
            <v>34</v>
          </cell>
          <cell r="C38" t="str">
            <v>Steinfeld, Finn</v>
          </cell>
        </row>
        <row r="39">
          <cell r="B39">
            <v>35</v>
          </cell>
          <cell r="C39" t="str">
            <v>Schmidt, Jan</v>
          </cell>
        </row>
        <row r="40">
          <cell r="B40">
            <v>36</v>
          </cell>
          <cell r="C40" t="str">
            <v>Kornberger, Lennart</v>
          </cell>
        </row>
        <row r="41">
          <cell r="B41">
            <v>37</v>
          </cell>
          <cell r="C41" t="str">
            <v>Denker, Ben</v>
          </cell>
        </row>
        <row r="42">
          <cell r="B42">
            <v>38</v>
          </cell>
          <cell r="C42" t="str">
            <v>Grimm, Thorsten</v>
          </cell>
        </row>
        <row r="43">
          <cell r="B43">
            <v>39</v>
          </cell>
          <cell r="C43" t="str">
            <v>Buske,Thomas</v>
          </cell>
        </row>
        <row r="44">
          <cell r="B44">
            <v>40</v>
          </cell>
          <cell r="C44" t="str">
            <v>Mielke, Thomas</v>
          </cell>
        </row>
        <row r="45">
          <cell r="B45">
            <v>41</v>
          </cell>
          <cell r="C45" t="str">
            <v>Schulz, Alex</v>
          </cell>
        </row>
        <row r="46">
          <cell r="B46">
            <v>42</v>
          </cell>
          <cell r="C46" t="str">
            <v>Steffen, Olaf</v>
          </cell>
        </row>
        <row r="47">
          <cell r="B47">
            <v>43</v>
          </cell>
          <cell r="C47" t="str">
            <v>Müller, Benno</v>
          </cell>
        </row>
        <row r="48">
          <cell r="B48">
            <v>44</v>
          </cell>
          <cell r="C48" t="str">
            <v>Bethke,Vincent</v>
          </cell>
        </row>
        <row r="49">
          <cell r="B49">
            <v>45</v>
          </cell>
          <cell r="C49" t="str">
            <v>Poser, Marco</v>
          </cell>
        </row>
        <row r="50">
          <cell r="B50">
            <v>46</v>
          </cell>
          <cell r="C50" t="str">
            <v>Busshardt, Benno</v>
          </cell>
        </row>
        <row r="51">
          <cell r="B51">
            <v>47</v>
          </cell>
          <cell r="C51" t="str">
            <v>Littau, Franziska</v>
          </cell>
        </row>
        <row r="52">
          <cell r="B52">
            <v>48</v>
          </cell>
          <cell r="C52" t="str">
            <v>Matjevic, Nelson</v>
          </cell>
        </row>
        <row r="53">
          <cell r="B53">
            <v>49</v>
          </cell>
          <cell r="C53" t="str">
            <v>Voß, Thorsten</v>
          </cell>
        </row>
        <row r="54">
          <cell r="B54">
            <v>50</v>
          </cell>
          <cell r="C54" t="str">
            <v>Becker, David</v>
          </cell>
        </row>
        <row r="55">
          <cell r="B55">
            <v>51</v>
          </cell>
          <cell r="C55" t="str">
            <v>Bulir, Vincent</v>
          </cell>
        </row>
        <row r="56">
          <cell r="B56">
            <v>52</v>
          </cell>
          <cell r="C56" t="str">
            <v>Strobel, Marlon</v>
          </cell>
        </row>
        <row r="57">
          <cell r="B57">
            <v>53</v>
          </cell>
          <cell r="C57" t="str">
            <v>Stelljes, Merlin</v>
          </cell>
        </row>
        <row r="58">
          <cell r="B58">
            <v>54</v>
          </cell>
          <cell r="C58" t="str">
            <v>Andresen, Mats</v>
          </cell>
        </row>
        <row r="59">
          <cell r="B59">
            <v>55</v>
          </cell>
        </row>
        <row r="60">
          <cell r="B60">
            <v>56</v>
          </cell>
          <cell r="C60" t="str">
            <v>Pukacz, Roko</v>
          </cell>
        </row>
        <row r="61">
          <cell r="B61">
            <v>57</v>
          </cell>
        </row>
        <row r="62">
          <cell r="B62">
            <v>58</v>
          </cell>
        </row>
        <row r="63">
          <cell r="B63">
            <v>59</v>
          </cell>
          <cell r="C63" t="str">
            <v>Meyer, Stephan</v>
          </cell>
        </row>
        <row r="64">
          <cell r="B64">
            <v>60</v>
          </cell>
          <cell r="C64" t="str">
            <v>Alsen, Stephan</v>
          </cell>
        </row>
        <row r="65">
          <cell r="B65">
            <v>61</v>
          </cell>
          <cell r="C65" t="str">
            <v>Wacker, Christoph</v>
          </cell>
        </row>
        <row r="66">
          <cell r="B66">
            <v>62</v>
          </cell>
          <cell r="C66" t="str">
            <v>Füllgrabe, Andris</v>
          </cell>
        </row>
        <row r="67">
          <cell r="B67">
            <v>63</v>
          </cell>
          <cell r="C67" t="str">
            <v>Berkholz, Nando</v>
          </cell>
        </row>
        <row r="68">
          <cell r="B68">
            <v>64</v>
          </cell>
          <cell r="C68" t="str">
            <v>Lassen, Hendrik</v>
          </cell>
        </row>
        <row r="69">
          <cell r="B69">
            <v>65</v>
          </cell>
          <cell r="C69" t="str">
            <v>Louis, Andrej</v>
          </cell>
        </row>
        <row r="70">
          <cell r="B70">
            <v>66</v>
          </cell>
          <cell r="C70" t="str">
            <v>Henke, Till</v>
          </cell>
        </row>
        <row r="71">
          <cell r="B71">
            <v>67</v>
          </cell>
          <cell r="C71" t="str">
            <v>Levant, Martin</v>
          </cell>
        </row>
        <row r="72">
          <cell r="B72">
            <v>68</v>
          </cell>
          <cell r="C72" t="str">
            <v>Christiansen, Hanno</v>
          </cell>
        </row>
        <row r="73">
          <cell r="B73">
            <v>69</v>
          </cell>
          <cell r="C73" t="str">
            <v>Besendahl, Levin</v>
          </cell>
        </row>
        <row r="74">
          <cell r="B74">
            <v>70</v>
          </cell>
          <cell r="C74" t="str">
            <v>Albers, Louis</v>
          </cell>
        </row>
        <row r="75">
          <cell r="B75">
            <v>71</v>
          </cell>
          <cell r="C75" t="str">
            <v>Hagen, Andre</v>
          </cell>
        </row>
        <row r="76">
          <cell r="B76">
            <v>72</v>
          </cell>
          <cell r="C76" t="str">
            <v>Stinnes, Will</v>
          </cell>
        </row>
        <row r="77">
          <cell r="B77">
            <v>73</v>
          </cell>
          <cell r="C77" t="str">
            <v>Stinnes, Henriette</v>
          </cell>
        </row>
        <row r="78">
          <cell r="B78">
            <v>74</v>
          </cell>
          <cell r="C78" t="str">
            <v>Deggim, Simon</v>
          </cell>
        </row>
        <row r="79">
          <cell r="B79">
            <v>75</v>
          </cell>
          <cell r="C79" t="str">
            <v>Dreyer, Thomas</v>
          </cell>
        </row>
        <row r="80">
          <cell r="B80">
            <v>76</v>
          </cell>
          <cell r="C80" t="str">
            <v>Dreyer, Claudia</v>
          </cell>
        </row>
        <row r="81">
          <cell r="B81">
            <v>77</v>
          </cell>
          <cell r="C81" t="str">
            <v>Goetzke, Manuela</v>
          </cell>
        </row>
        <row r="82">
          <cell r="B82">
            <v>78</v>
          </cell>
          <cell r="C82" t="str">
            <v>Ehlers, Max</v>
          </cell>
        </row>
        <row r="83">
          <cell r="B83">
            <v>79</v>
          </cell>
          <cell r="C83" t="str">
            <v>Dieks, Jasper</v>
          </cell>
        </row>
        <row r="84">
          <cell r="B84">
            <v>80</v>
          </cell>
          <cell r="C84" t="str">
            <v>Mathissen, Andre</v>
          </cell>
        </row>
        <row r="85">
          <cell r="B85">
            <v>81</v>
          </cell>
          <cell r="C85" t="str">
            <v>Fronia, Marco</v>
          </cell>
        </row>
        <row r="86">
          <cell r="B86">
            <v>82</v>
          </cell>
          <cell r="C86" t="str">
            <v>Buske,Gerrit</v>
          </cell>
        </row>
        <row r="87">
          <cell r="B87">
            <v>83</v>
          </cell>
          <cell r="C87" t="str">
            <v>Weibel,carsten</v>
          </cell>
        </row>
        <row r="88">
          <cell r="B88">
            <v>84</v>
          </cell>
          <cell r="C88" t="str">
            <v>Martijevic, Nelson</v>
          </cell>
        </row>
        <row r="89">
          <cell r="B89">
            <v>85</v>
          </cell>
          <cell r="C89" t="str">
            <v>Eckeberg, Jan</v>
          </cell>
        </row>
        <row r="90">
          <cell r="B90">
            <v>86</v>
          </cell>
          <cell r="C90" t="str">
            <v>Deggau, Jana</v>
          </cell>
        </row>
        <row r="91">
          <cell r="B91">
            <v>87</v>
          </cell>
          <cell r="C91" t="str">
            <v>Fischer, Titus</v>
          </cell>
        </row>
        <row r="92">
          <cell r="B92">
            <v>88</v>
          </cell>
        </row>
        <row r="93">
          <cell r="B93">
            <v>89</v>
          </cell>
          <cell r="C93" t="str">
            <v>Plummer, Nick</v>
          </cell>
        </row>
        <row r="94">
          <cell r="B94">
            <v>90</v>
          </cell>
          <cell r="C94" t="str">
            <v>Schmidt, Tim</v>
          </cell>
        </row>
        <row r="95">
          <cell r="B95">
            <v>91</v>
          </cell>
          <cell r="C95" t="str">
            <v>Olaf Kind</v>
          </cell>
        </row>
        <row r="96">
          <cell r="B96">
            <v>92</v>
          </cell>
          <cell r="C96" t="str">
            <v>Breit, Max</v>
          </cell>
        </row>
        <row r="97">
          <cell r="B97">
            <v>93</v>
          </cell>
          <cell r="C97" t="str">
            <v>Patzwaldt, Jonatan</v>
          </cell>
        </row>
        <row r="98">
          <cell r="B98">
            <v>94</v>
          </cell>
        </row>
        <row r="99">
          <cell r="B99">
            <v>95</v>
          </cell>
          <cell r="C99" t="str">
            <v xml:space="preserve">Matthiesen, Andre </v>
          </cell>
        </row>
        <row r="100">
          <cell r="B100">
            <v>96</v>
          </cell>
          <cell r="C100" t="str">
            <v>Kruskic, Emir</v>
          </cell>
        </row>
        <row r="101">
          <cell r="B101">
            <v>97</v>
          </cell>
          <cell r="C101" t="str">
            <v>Ulbrich, Fabian</v>
          </cell>
        </row>
        <row r="102">
          <cell r="B102">
            <v>98</v>
          </cell>
          <cell r="C102" t="str">
            <v>Janecek, Peer</v>
          </cell>
        </row>
        <row r="103">
          <cell r="B103">
            <v>99</v>
          </cell>
          <cell r="C103" t="str">
            <v>Götz, Olaf</v>
          </cell>
        </row>
        <row r="104">
          <cell r="B104">
            <v>100</v>
          </cell>
          <cell r="C104" t="str">
            <v>Heruth, Kaja</v>
          </cell>
        </row>
        <row r="105">
          <cell r="B105">
            <v>101</v>
          </cell>
          <cell r="C105" t="str">
            <v>Glaue, Carsten</v>
          </cell>
        </row>
        <row r="106">
          <cell r="B106">
            <v>102</v>
          </cell>
          <cell r="C106" t="str">
            <v>Kitzmann, Stefan</v>
          </cell>
        </row>
        <row r="107">
          <cell r="B107">
            <v>103</v>
          </cell>
          <cell r="C107" t="str">
            <v>Steinfeldt,Peter</v>
          </cell>
        </row>
        <row r="108">
          <cell r="B108">
            <v>104</v>
          </cell>
          <cell r="C108" t="str">
            <v>Wölm, Andreas</v>
          </cell>
        </row>
        <row r="109">
          <cell r="B109">
            <v>105</v>
          </cell>
          <cell r="C109" t="str">
            <v>Brandt,Thorsten</v>
          </cell>
        </row>
        <row r="110">
          <cell r="B110">
            <v>106</v>
          </cell>
          <cell r="C110" t="str">
            <v>Wiehe, Ronald</v>
          </cell>
        </row>
        <row r="111">
          <cell r="B111">
            <v>107</v>
          </cell>
          <cell r="C111" t="str">
            <v>Hemp, Carsten</v>
          </cell>
        </row>
        <row r="112">
          <cell r="B112">
            <v>108</v>
          </cell>
          <cell r="C112" t="str">
            <v>Vogel Martin</v>
          </cell>
        </row>
        <row r="113">
          <cell r="B113">
            <v>109</v>
          </cell>
          <cell r="C113" t="str">
            <v>Lichtenberg, Enrico</v>
          </cell>
        </row>
        <row r="114">
          <cell r="B114">
            <v>110</v>
          </cell>
          <cell r="C114" t="str">
            <v>Behrendt, Stefan</v>
          </cell>
        </row>
        <row r="115">
          <cell r="B115">
            <v>111</v>
          </cell>
          <cell r="C115" t="str">
            <v>Bay, Nathanael</v>
          </cell>
        </row>
        <row r="116">
          <cell r="B116">
            <v>112</v>
          </cell>
          <cell r="C116" t="str">
            <v xml:space="preserve">Goretzki, Andreas </v>
          </cell>
        </row>
        <row r="117">
          <cell r="B117">
            <v>113</v>
          </cell>
        </row>
        <row r="118">
          <cell r="B118">
            <v>114</v>
          </cell>
          <cell r="C118" t="str">
            <v>Kraus, Quirin</v>
          </cell>
        </row>
        <row r="119">
          <cell r="B119">
            <v>115</v>
          </cell>
          <cell r="C119" t="str">
            <v>Pless, Philipp</v>
          </cell>
        </row>
        <row r="120">
          <cell r="B120">
            <v>116</v>
          </cell>
          <cell r="C120" t="str">
            <v>Soll, Thorsten</v>
          </cell>
        </row>
        <row r="121">
          <cell r="B121">
            <v>117</v>
          </cell>
          <cell r="C121" t="str">
            <v>Roland, Nils</v>
          </cell>
        </row>
        <row r="122">
          <cell r="B122">
            <v>118</v>
          </cell>
          <cell r="C122" t="str">
            <v>Fronia, Wofgang</v>
          </cell>
        </row>
        <row r="123">
          <cell r="B123">
            <v>119</v>
          </cell>
          <cell r="C123" t="str">
            <v>Behnke, Karsten</v>
          </cell>
        </row>
        <row r="124">
          <cell r="B124">
            <v>120</v>
          </cell>
        </row>
        <row r="125">
          <cell r="B125">
            <v>121</v>
          </cell>
          <cell r="C125" t="str">
            <v>Denker, Marc</v>
          </cell>
        </row>
        <row r="126">
          <cell r="B126">
            <v>122</v>
          </cell>
          <cell r="C126" t="str">
            <v>Elek, Andreas</v>
          </cell>
        </row>
        <row r="127">
          <cell r="B127">
            <v>123</v>
          </cell>
          <cell r="C127" t="str">
            <v>Fronia, Marco</v>
          </cell>
        </row>
        <row r="128">
          <cell r="B128">
            <v>124</v>
          </cell>
          <cell r="C128" t="str">
            <v>Zahn,Peter</v>
          </cell>
        </row>
        <row r="129">
          <cell r="B129">
            <v>125</v>
          </cell>
          <cell r="C129" t="str">
            <v>Dobbertin, Birger</v>
          </cell>
        </row>
        <row r="130">
          <cell r="B130">
            <v>126</v>
          </cell>
          <cell r="C130" t="str">
            <v>Biss, Martern</v>
          </cell>
        </row>
        <row r="131">
          <cell r="B131">
            <v>127</v>
          </cell>
          <cell r="C131" t="str">
            <v>Patzwaldt, Jonatan</v>
          </cell>
        </row>
        <row r="132">
          <cell r="B132">
            <v>128</v>
          </cell>
          <cell r="C132" t="str">
            <v>Bussert, Benjamin</v>
          </cell>
        </row>
        <row r="133">
          <cell r="B133">
            <v>129</v>
          </cell>
          <cell r="C133" t="str">
            <v>Jensen, Marc</v>
          </cell>
        </row>
        <row r="134">
          <cell r="B134">
            <v>130</v>
          </cell>
          <cell r="C134" t="str">
            <v>Lisa-Maria</v>
          </cell>
        </row>
        <row r="135">
          <cell r="B135">
            <v>131</v>
          </cell>
          <cell r="C135" t="str">
            <v>Borstelmann, Lars</v>
          </cell>
        </row>
        <row r="136">
          <cell r="B136">
            <v>132</v>
          </cell>
          <cell r="C136" t="str">
            <v>Gimajew, Sait</v>
          </cell>
        </row>
        <row r="137">
          <cell r="B137">
            <v>133</v>
          </cell>
          <cell r="C137" t="str">
            <v>Schwarz, Kai</v>
          </cell>
        </row>
        <row r="138">
          <cell r="B138">
            <v>134</v>
          </cell>
          <cell r="C138" t="str">
            <v>Stinnes, Nicolaus</v>
          </cell>
        </row>
        <row r="139">
          <cell r="B139">
            <v>135</v>
          </cell>
          <cell r="C139" t="str">
            <v>Olaf Frau</v>
          </cell>
        </row>
        <row r="140">
          <cell r="B140">
            <v>136</v>
          </cell>
          <cell r="C140" t="str">
            <v>Marc Anton</v>
          </cell>
        </row>
        <row r="141">
          <cell r="B141">
            <v>137</v>
          </cell>
        </row>
        <row r="142">
          <cell r="B142">
            <v>138</v>
          </cell>
        </row>
        <row r="143">
          <cell r="B143">
            <v>139</v>
          </cell>
        </row>
        <row r="144">
          <cell r="B144">
            <v>140</v>
          </cell>
        </row>
        <row r="145">
          <cell r="B145">
            <v>141</v>
          </cell>
        </row>
        <row r="146">
          <cell r="B146">
            <v>142</v>
          </cell>
          <cell r="C146" t="str">
            <v>Cazacu, Vadim</v>
          </cell>
        </row>
        <row r="147">
          <cell r="B147">
            <v>143</v>
          </cell>
          <cell r="C147" t="str">
            <v>Cazacu, Nicolae</v>
          </cell>
        </row>
        <row r="148">
          <cell r="B148">
            <v>144</v>
          </cell>
          <cell r="C148" t="str">
            <v>Zeisser, Jan, Niklas</v>
          </cell>
        </row>
        <row r="149">
          <cell r="B149">
            <v>145</v>
          </cell>
          <cell r="C149" t="str">
            <v>Jalas, Hinark</v>
          </cell>
        </row>
        <row r="150">
          <cell r="B150">
            <v>146</v>
          </cell>
          <cell r="C150" t="str">
            <v>Kölln, John</v>
          </cell>
        </row>
        <row r="151">
          <cell r="B151">
            <v>147</v>
          </cell>
        </row>
        <row r="152">
          <cell r="B152">
            <v>148</v>
          </cell>
        </row>
        <row r="153">
          <cell r="B153">
            <v>149</v>
          </cell>
          <cell r="C153" t="str">
            <v>Junge, Michael</v>
          </cell>
        </row>
        <row r="154">
          <cell r="B154">
            <v>150</v>
          </cell>
          <cell r="C154" t="str">
            <v>Grimm, Thorsten</v>
          </cell>
        </row>
        <row r="155">
          <cell r="B155">
            <v>151</v>
          </cell>
        </row>
        <row r="156">
          <cell r="B156">
            <v>152</v>
          </cell>
          <cell r="C156" t="str">
            <v>Bay, Nathanael</v>
          </cell>
        </row>
        <row r="157">
          <cell r="B157">
            <v>153</v>
          </cell>
          <cell r="C157" t="str">
            <v>Quax, Dennis</v>
          </cell>
        </row>
        <row r="158">
          <cell r="B158">
            <v>154</v>
          </cell>
          <cell r="C158" t="str">
            <v>Habekost, Jens</v>
          </cell>
        </row>
        <row r="159">
          <cell r="B159">
            <v>155</v>
          </cell>
        </row>
        <row r="160">
          <cell r="B160">
            <v>156</v>
          </cell>
          <cell r="C160" t="str">
            <v>Schultz, Alex</v>
          </cell>
        </row>
        <row r="161">
          <cell r="B161">
            <v>157</v>
          </cell>
        </row>
        <row r="162">
          <cell r="B162">
            <v>158</v>
          </cell>
          <cell r="C162" t="str">
            <v>Przybyl, Thies</v>
          </cell>
        </row>
        <row r="163">
          <cell r="B163">
            <v>159</v>
          </cell>
        </row>
        <row r="164">
          <cell r="B164">
            <v>160</v>
          </cell>
          <cell r="C164" t="str">
            <v>Nils Roland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workbookViewId="0">
      <selection activeCell="G23" sqref="G23"/>
    </sheetView>
  </sheetViews>
  <sheetFormatPr baseColWidth="10" defaultRowHeight="15" x14ac:dyDescent="0.25"/>
  <cols>
    <col min="3" max="3" width="8.5703125" customWidth="1"/>
    <col min="4" max="4" width="7.42578125" customWidth="1"/>
    <col min="5" max="5" width="5.85546875" customWidth="1"/>
    <col min="6" max="6" width="7.42578125" customWidth="1"/>
    <col min="7" max="7" width="6.140625" customWidth="1"/>
    <col min="8" max="8" width="8" customWidth="1"/>
    <col min="9" max="9" width="5.140625" customWidth="1"/>
    <col min="10" max="10" width="6.5703125" customWidth="1"/>
    <col min="11" max="12" width="9" customWidth="1"/>
    <col min="13" max="13" width="8.42578125" customWidth="1"/>
    <col min="14" max="14" width="6.5703125" customWidth="1"/>
    <col min="15" max="15" width="7" customWidth="1"/>
    <col min="16" max="16" width="7.7109375" customWidth="1"/>
    <col min="17" max="17" width="8.85546875" customWidth="1"/>
    <col min="18" max="18" width="8.7109375" customWidth="1"/>
    <col min="19" max="20" width="7.5703125" customWidth="1"/>
    <col min="21" max="21" width="8" customWidth="1"/>
    <col min="22" max="22" width="7.42578125" customWidth="1"/>
    <col min="23" max="23" width="8" customWidth="1"/>
    <col min="24" max="24" width="8.42578125" customWidth="1"/>
    <col min="25" max="25" width="8.7109375" customWidth="1"/>
    <col min="26" max="26" width="5.42578125" customWidth="1"/>
    <col min="27" max="28" width="11.42578125" hidden="1" customWidth="1"/>
  </cols>
  <sheetData>
    <row r="1" spans="1:30" x14ac:dyDescent="0.25">
      <c r="A1" s="1" t="s">
        <v>0</v>
      </c>
      <c r="B1" s="2"/>
      <c r="C1" s="3" t="s">
        <v>1</v>
      </c>
      <c r="D1" s="3"/>
      <c r="E1" s="3"/>
      <c r="F1" s="3"/>
      <c r="G1" s="3"/>
      <c r="H1" s="3" t="s">
        <v>2</v>
      </c>
      <c r="I1" s="3"/>
      <c r="J1" s="3"/>
      <c r="K1" s="3"/>
      <c r="L1" s="3"/>
      <c r="M1" s="3" t="s">
        <v>3</v>
      </c>
      <c r="N1" s="3"/>
      <c r="O1" s="3"/>
      <c r="P1" s="3"/>
      <c r="Q1" s="3"/>
      <c r="R1" s="3" t="s">
        <v>4</v>
      </c>
      <c r="S1" s="3"/>
      <c r="T1" s="3"/>
      <c r="U1" s="3"/>
      <c r="V1" s="3"/>
      <c r="W1" s="4" t="s">
        <v>5</v>
      </c>
      <c r="X1" s="5" t="s">
        <v>5</v>
      </c>
      <c r="Y1" s="6" t="s">
        <v>5</v>
      </c>
      <c r="Z1" s="7" t="s">
        <v>5</v>
      </c>
      <c r="AA1" s="8"/>
      <c r="AB1" s="9" t="s">
        <v>6</v>
      </c>
      <c r="AC1" s="10" t="s">
        <v>7</v>
      </c>
      <c r="AD1" s="10" t="s">
        <v>8</v>
      </c>
    </row>
    <row r="2" spans="1:30" x14ac:dyDescent="0.25">
      <c r="A2" s="1" t="s">
        <v>9</v>
      </c>
      <c r="B2" s="11"/>
      <c r="C2" s="12" t="s">
        <v>10</v>
      </c>
      <c r="D2" s="10" t="s">
        <v>11</v>
      </c>
      <c r="E2" s="10" t="s">
        <v>12</v>
      </c>
      <c r="F2" s="1"/>
      <c r="G2" s="13" t="s">
        <v>13</v>
      </c>
      <c r="H2" s="12" t="s">
        <v>10</v>
      </c>
      <c r="I2" s="10" t="s">
        <v>11</v>
      </c>
      <c r="J2" s="10" t="s">
        <v>12</v>
      </c>
      <c r="K2" s="1"/>
      <c r="L2" s="13" t="s">
        <v>13</v>
      </c>
      <c r="M2" s="12" t="s">
        <v>10</v>
      </c>
      <c r="N2" s="10" t="s">
        <v>11</v>
      </c>
      <c r="O2" s="10" t="s">
        <v>12</v>
      </c>
      <c r="P2" s="1"/>
      <c r="Q2" s="13" t="s">
        <v>13</v>
      </c>
      <c r="R2" s="12" t="s">
        <v>10</v>
      </c>
      <c r="S2" s="10" t="s">
        <v>11</v>
      </c>
      <c r="T2" s="1" t="s">
        <v>12</v>
      </c>
      <c r="U2" s="1"/>
      <c r="V2" s="13" t="s">
        <v>13</v>
      </c>
      <c r="W2" s="8" t="s">
        <v>14</v>
      </c>
      <c r="X2" s="10" t="s">
        <v>15</v>
      </c>
      <c r="Y2" s="1" t="s">
        <v>16</v>
      </c>
      <c r="Z2" s="14" t="s">
        <v>17</v>
      </c>
      <c r="AA2" s="8"/>
      <c r="AB2" s="9"/>
      <c r="AC2" s="10"/>
      <c r="AD2" s="10"/>
    </row>
    <row r="3" spans="1:30" x14ac:dyDescent="0.25">
      <c r="A3" s="15" t="str">
        <f>VLOOKUP(B3,[1]Fahrer!$B$5:$C$164,2,0)</f>
        <v>Helpap, Jean-Pierre</v>
      </c>
      <c r="B3" s="16">
        <v>21</v>
      </c>
      <c r="C3" s="17">
        <v>10</v>
      </c>
      <c r="D3" s="18">
        <v>2</v>
      </c>
      <c r="E3" s="18">
        <v>1</v>
      </c>
      <c r="F3" s="19">
        <f>IF(ISNA(VLOOKUP(E3,[1]Fahrer!$F$6:$G$25,2,0)),0,VLOOKUP(E3,[1]Fahrer!$F$6:$G$25,2,0))</f>
        <v>50</v>
      </c>
      <c r="G3" s="20">
        <v>52</v>
      </c>
      <c r="H3" s="17">
        <v>11</v>
      </c>
      <c r="I3" s="18"/>
      <c r="J3" s="18">
        <v>2</v>
      </c>
      <c r="K3" s="19">
        <f>IF(ISNA(VLOOKUP(J3,[1]Fahrer!$F$6:$G$25,2,0)),0,VLOOKUP(J3,[1]Fahrer!$F$6:$G$25,2,0))</f>
        <v>46</v>
      </c>
      <c r="L3" s="20">
        <f t="shared" ref="L3:L14" si="0">SUM(I3+K3)</f>
        <v>46</v>
      </c>
      <c r="M3" s="17">
        <v>12</v>
      </c>
      <c r="N3" s="18"/>
      <c r="O3" s="18">
        <v>6</v>
      </c>
      <c r="P3" s="19">
        <f>IF(ISNA(VLOOKUP(O3,[1]Fahrer!$F$6:$G$25,2,0)),0,VLOOKUP(O3,[1]Fahrer!$F$6:$G$25,2,0))</f>
        <v>37</v>
      </c>
      <c r="Q3" s="20">
        <f t="shared" ref="Q3:Q14" si="1">SUM(N3+P3)</f>
        <v>37</v>
      </c>
      <c r="R3" s="17">
        <v>13</v>
      </c>
      <c r="S3" s="18">
        <v>2</v>
      </c>
      <c r="T3" s="19">
        <v>1</v>
      </c>
      <c r="U3" s="19">
        <f>IF(ISNA(VLOOKUP(T3,[1]Fahrer!$F$6:$G$25,2,0)),0,VLOOKUP(T3,[1]Fahrer!$F$6:$G$25,2,0))</f>
        <v>50</v>
      </c>
      <c r="V3" s="20">
        <f t="shared" ref="V3:V14" si="2">SUM(S3+U3)</f>
        <v>52</v>
      </c>
      <c r="W3" s="21">
        <f t="shared" ref="W3:W14" si="3">G3</f>
        <v>52</v>
      </c>
      <c r="X3" s="18">
        <f t="shared" ref="X3:X14" si="4">L3</f>
        <v>46</v>
      </c>
      <c r="Y3" s="19">
        <f t="shared" ref="Y3:Y14" si="5">Q3</f>
        <v>37</v>
      </c>
      <c r="Z3" s="22">
        <f t="shared" ref="Z3:Z14" si="6">V3</f>
        <v>52</v>
      </c>
      <c r="AA3" s="21"/>
      <c r="AB3" s="23">
        <f t="shared" ref="AB3:AB14" si="7">(D3+I3+N3+S3)</f>
        <v>4</v>
      </c>
      <c r="AC3" s="18">
        <f t="shared" ref="AC3:AC14" si="8">SUM(G3+L3+Q3+V3)</f>
        <v>187</v>
      </c>
      <c r="AD3" s="18">
        <f t="shared" ref="AD3:AD14" si="9">LARGE(W3:Z3,1)+LARGE(W3:Z3,2)+LARGE(W3:Z3,3)</f>
        <v>150</v>
      </c>
    </row>
    <row r="4" spans="1:30" x14ac:dyDescent="0.25">
      <c r="A4" s="24" t="str">
        <f>VLOOKUP(B4,[1]Fahrer!$B$5:$C$164,2,0)</f>
        <v>Götz, Olaf</v>
      </c>
      <c r="B4" s="25">
        <v>99</v>
      </c>
      <c r="C4" s="26">
        <v>8</v>
      </c>
      <c r="D4" s="27"/>
      <c r="E4" s="27">
        <v>4</v>
      </c>
      <c r="F4" s="28">
        <f>IF(ISNA(VLOOKUP(E4,[1]Fahrer!$F$6:$G$25,2,0)),0,VLOOKUP(E4,[1]Fahrer!$F$6:$G$25,2,0))</f>
        <v>41</v>
      </c>
      <c r="G4" s="29">
        <f t="shared" ref="G4:G14" si="10">SUM(D4+F4)</f>
        <v>41</v>
      </c>
      <c r="H4" s="26">
        <v>9</v>
      </c>
      <c r="I4" s="27">
        <v>1</v>
      </c>
      <c r="J4" s="27">
        <v>3</v>
      </c>
      <c r="K4" s="28">
        <f>IF(ISNA(VLOOKUP(J4,[1]Fahrer!$F$6:$G$25,2,0)),0,VLOOKUP(J4,[1]Fahrer!$F$6:$G$25,2,0))</f>
        <v>43</v>
      </c>
      <c r="L4" s="29">
        <f t="shared" si="0"/>
        <v>44</v>
      </c>
      <c r="M4" s="26">
        <v>10</v>
      </c>
      <c r="N4" s="27">
        <v>2</v>
      </c>
      <c r="O4" s="27">
        <v>1</v>
      </c>
      <c r="P4" s="28">
        <f>IF(ISNA(VLOOKUP(O4,[1]Fahrer!$F$6:$G$25,2,0)),0,VLOOKUP(O4,[1]Fahrer!$F$6:$G$25,2,0))</f>
        <v>50</v>
      </c>
      <c r="Q4" s="29">
        <f t="shared" si="1"/>
        <v>52</v>
      </c>
      <c r="R4" s="26">
        <v>11</v>
      </c>
      <c r="S4" s="27"/>
      <c r="T4" s="28">
        <v>7</v>
      </c>
      <c r="U4" s="28">
        <f>IF(ISNA(VLOOKUP(T4,[1]Fahrer!$F$6:$G$25,2,0)),0,VLOOKUP(T4,[1]Fahrer!$F$6:$G$25,2,0))</f>
        <v>35</v>
      </c>
      <c r="V4" s="29">
        <f t="shared" si="2"/>
        <v>35</v>
      </c>
      <c r="W4" s="30">
        <f t="shared" si="3"/>
        <v>41</v>
      </c>
      <c r="X4" s="27">
        <f t="shared" si="4"/>
        <v>44</v>
      </c>
      <c r="Y4" s="28">
        <f t="shared" si="5"/>
        <v>52</v>
      </c>
      <c r="Z4" s="31">
        <f t="shared" si="6"/>
        <v>35</v>
      </c>
      <c r="AA4" s="30"/>
      <c r="AB4" s="32">
        <f t="shared" si="7"/>
        <v>3</v>
      </c>
      <c r="AC4" s="27">
        <f t="shared" si="8"/>
        <v>172</v>
      </c>
      <c r="AD4" s="27">
        <f t="shared" si="9"/>
        <v>137</v>
      </c>
    </row>
    <row r="5" spans="1:30" x14ac:dyDescent="0.25">
      <c r="A5" s="33" t="str">
        <f>VLOOKUP(B5,[1]Fahrer!$B$5:$C$164,2,0)</f>
        <v>Steffen, Olaf</v>
      </c>
      <c r="B5" s="16">
        <v>42</v>
      </c>
      <c r="C5" s="17">
        <v>4</v>
      </c>
      <c r="D5" s="18">
        <v>1</v>
      </c>
      <c r="E5" s="18">
        <v>2</v>
      </c>
      <c r="F5" s="19">
        <f>IF(ISNA(VLOOKUP(E5,[1]Fahrer!$F$6:$G$25,2,0)),0,VLOOKUP(E5,[1]Fahrer!$F$6:$G$25,2,0))</f>
        <v>46</v>
      </c>
      <c r="G5" s="20">
        <f t="shared" si="10"/>
        <v>47</v>
      </c>
      <c r="H5" s="17">
        <v>5</v>
      </c>
      <c r="I5" s="18"/>
      <c r="J5" s="18">
        <v>4</v>
      </c>
      <c r="K5" s="19">
        <f>IF(ISNA(VLOOKUP(J5,[1]Fahrer!$F$6:$G$25,2,0)),0,VLOOKUP(J5,[1]Fahrer!$F$6:$G$25,2,0))</f>
        <v>41</v>
      </c>
      <c r="L5" s="20">
        <f t="shared" si="0"/>
        <v>41</v>
      </c>
      <c r="M5" s="17">
        <v>6</v>
      </c>
      <c r="N5" s="18"/>
      <c r="O5" s="18">
        <v>2</v>
      </c>
      <c r="P5" s="19">
        <f>IF(ISNA(VLOOKUP(O5,[1]Fahrer!$F$6:$G$25,2,0)),0,VLOOKUP(O5,[1]Fahrer!$F$6:$G$25,2,0))</f>
        <v>46</v>
      </c>
      <c r="Q5" s="20">
        <f t="shared" si="1"/>
        <v>46</v>
      </c>
      <c r="R5" s="17">
        <v>8</v>
      </c>
      <c r="S5" s="18"/>
      <c r="T5" s="19">
        <v>3</v>
      </c>
      <c r="U5" s="19">
        <f>IF(ISNA(VLOOKUP(T5,[1]Fahrer!$F$6:$G$25,2,0)),0,VLOOKUP(T5,[1]Fahrer!$F$6:$G$25,2,0))</f>
        <v>43</v>
      </c>
      <c r="V5" s="20">
        <f t="shared" si="2"/>
        <v>43</v>
      </c>
      <c r="W5" s="21">
        <f t="shared" si="3"/>
        <v>47</v>
      </c>
      <c r="X5" s="18">
        <f t="shared" si="4"/>
        <v>41</v>
      </c>
      <c r="Y5" s="19">
        <f t="shared" si="5"/>
        <v>46</v>
      </c>
      <c r="Z5" s="22">
        <f t="shared" si="6"/>
        <v>43</v>
      </c>
      <c r="AA5" s="21"/>
      <c r="AB5" s="23">
        <f t="shared" si="7"/>
        <v>1</v>
      </c>
      <c r="AC5" s="18">
        <f t="shared" si="8"/>
        <v>177</v>
      </c>
      <c r="AD5" s="18">
        <f t="shared" si="9"/>
        <v>136</v>
      </c>
    </row>
    <row r="6" spans="1:30" x14ac:dyDescent="0.25">
      <c r="A6" s="24" t="str">
        <f>VLOOKUP(B6,[1]Fahrer!$B$5:$C$164,2,0)</f>
        <v>Pukacz, Roko</v>
      </c>
      <c r="B6" s="34">
        <v>56</v>
      </c>
      <c r="C6" s="35">
        <v>6</v>
      </c>
      <c r="D6" s="36"/>
      <c r="E6" s="36">
        <v>3</v>
      </c>
      <c r="F6" s="37">
        <f>IF(ISNA(VLOOKUP(E6,[1]Fahrer!$F$6:$G$25,2,0)),0,VLOOKUP(E6,[1]Fahrer!$F$6:$G$25,2,0))</f>
        <v>43</v>
      </c>
      <c r="G6" s="38">
        <f t="shared" si="10"/>
        <v>43</v>
      </c>
      <c r="H6" s="35">
        <v>8</v>
      </c>
      <c r="I6" s="36"/>
      <c r="J6" s="36">
        <v>7</v>
      </c>
      <c r="K6" s="37">
        <f>IF(ISNA(VLOOKUP(J6,[1]Fahrer!$F$6:$G$25,2,0)),0,VLOOKUP(J6,[1]Fahrer!$F$6:$G$25,2,0))</f>
        <v>35</v>
      </c>
      <c r="L6" s="38">
        <f t="shared" si="0"/>
        <v>35</v>
      </c>
      <c r="M6" s="35">
        <v>9</v>
      </c>
      <c r="N6" s="36"/>
      <c r="O6" s="36">
        <v>4</v>
      </c>
      <c r="P6" s="37">
        <f>IF(ISNA(VLOOKUP(O6,[1]Fahrer!$F$6:$G$25,2,0)),0,VLOOKUP(O6,[1]Fahrer!$F$6:$G$25,2,0))</f>
        <v>41</v>
      </c>
      <c r="Q6" s="38">
        <f t="shared" si="1"/>
        <v>41</v>
      </c>
      <c r="R6" s="35">
        <v>10</v>
      </c>
      <c r="S6" s="36"/>
      <c r="T6" s="37">
        <v>2</v>
      </c>
      <c r="U6" s="37">
        <f>IF(ISNA(VLOOKUP(T6,[1]Fahrer!$F$6:$G$25,2,0)),0,VLOOKUP(T6,[1]Fahrer!$F$6:$G$25,2,0))</f>
        <v>46</v>
      </c>
      <c r="V6" s="38">
        <f t="shared" si="2"/>
        <v>46</v>
      </c>
      <c r="W6" s="39">
        <f t="shared" si="3"/>
        <v>43</v>
      </c>
      <c r="X6" s="36">
        <f t="shared" si="4"/>
        <v>35</v>
      </c>
      <c r="Y6" s="37">
        <f t="shared" si="5"/>
        <v>41</v>
      </c>
      <c r="Z6" s="40">
        <f t="shared" si="6"/>
        <v>46</v>
      </c>
      <c r="AA6" s="39"/>
      <c r="AB6" s="41">
        <f t="shared" si="7"/>
        <v>0</v>
      </c>
      <c r="AC6" s="36">
        <f t="shared" si="8"/>
        <v>165</v>
      </c>
      <c r="AD6" s="36">
        <f t="shared" si="9"/>
        <v>130</v>
      </c>
    </row>
    <row r="7" spans="1:30" x14ac:dyDescent="0.25">
      <c r="A7" s="33" t="str">
        <f>VLOOKUP(B7,[1]Fahrer!$B$5:$C$164,2,0)</f>
        <v>Dreyer, Claudia</v>
      </c>
      <c r="B7" s="42">
        <v>76</v>
      </c>
      <c r="C7" s="43">
        <v>9</v>
      </c>
      <c r="D7" s="44"/>
      <c r="E7" s="44">
        <v>11</v>
      </c>
      <c r="F7" s="19">
        <f>IF(ISNA(VLOOKUP(E7,[1]Fahrer!$F$6:$G$25,2,0)),0,VLOOKUP(E7,[1]Fahrer!$F$6:$G$25,2,0))</f>
        <v>28</v>
      </c>
      <c r="G7" s="20">
        <f t="shared" si="10"/>
        <v>28</v>
      </c>
      <c r="H7" s="43">
        <v>10</v>
      </c>
      <c r="I7" s="44"/>
      <c r="J7" s="44">
        <v>1</v>
      </c>
      <c r="K7" s="19">
        <f>IF(ISNA(VLOOKUP(J7,[1]Fahrer!$F$6:$G$25,2,0)),0,VLOOKUP(J7,[1]Fahrer!$F$6:$G$25,2,0))</f>
        <v>50</v>
      </c>
      <c r="L7" s="20">
        <f t="shared" si="0"/>
        <v>50</v>
      </c>
      <c r="M7" s="43">
        <v>11</v>
      </c>
      <c r="N7" s="44"/>
      <c r="O7" s="44">
        <v>5</v>
      </c>
      <c r="P7" s="19">
        <f>IF(ISNA(VLOOKUP(O7,[1]Fahrer!$F$6:$G$25,2,0)),0,VLOOKUP(O7,[1]Fahrer!$F$6:$G$25,2,0))</f>
        <v>39</v>
      </c>
      <c r="Q7" s="20">
        <f t="shared" si="1"/>
        <v>39</v>
      </c>
      <c r="R7" s="43">
        <v>12</v>
      </c>
      <c r="S7" s="44"/>
      <c r="T7" s="45">
        <v>9</v>
      </c>
      <c r="U7" s="19">
        <f>IF(ISNA(VLOOKUP(T7,[1]Fahrer!$F$6:$G$25,2,0)),0,VLOOKUP(T7,[1]Fahrer!$F$6:$G$25,2,0))</f>
        <v>31</v>
      </c>
      <c r="V7" s="20">
        <f t="shared" si="2"/>
        <v>31</v>
      </c>
      <c r="W7" s="21">
        <f t="shared" si="3"/>
        <v>28</v>
      </c>
      <c r="X7" s="18">
        <f t="shared" si="4"/>
        <v>50</v>
      </c>
      <c r="Y7" s="19">
        <f t="shared" si="5"/>
        <v>39</v>
      </c>
      <c r="Z7" s="22">
        <f t="shared" si="6"/>
        <v>31</v>
      </c>
      <c r="AA7" s="21"/>
      <c r="AB7" s="23">
        <f t="shared" si="7"/>
        <v>0</v>
      </c>
      <c r="AC7" s="18">
        <f t="shared" si="8"/>
        <v>148</v>
      </c>
      <c r="AD7" s="18">
        <f t="shared" si="9"/>
        <v>120</v>
      </c>
    </row>
    <row r="8" spans="1:30" x14ac:dyDescent="0.25">
      <c r="A8" s="24" t="str">
        <f>VLOOKUP(B8,[1]Fahrer!$B$5:$C$164,2,0)</f>
        <v>Fischer, Titus</v>
      </c>
      <c r="B8" s="34">
        <v>87</v>
      </c>
      <c r="C8" s="35">
        <v>3</v>
      </c>
      <c r="D8" s="36"/>
      <c r="E8" s="36">
        <v>9</v>
      </c>
      <c r="F8" s="37">
        <f>IF(ISNA(VLOOKUP(E8,[1]Fahrer!$F$6:$G$25,2,0)),0,VLOOKUP(E8,[1]Fahrer!$F$6:$G$25,2,0))</f>
        <v>31</v>
      </c>
      <c r="G8" s="38">
        <f t="shared" si="10"/>
        <v>31</v>
      </c>
      <c r="H8" s="35">
        <v>4</v>
      </c>
      <c r="I8" s="36"/>
      <c r="J8" s="36">
        <v>5</v>
      </c>
      <c r="K8" s="37">
        <f>IF(ISNA(VLOOKUP(J8,[1]Fahrer!$F$6:$G$25,2,0)),0,VLOOKUP(J8,[1]Fahrer!$F$6:$G$25,2,0))</f>
        <v>39</v>
      </c>
      <c r="L8" s="38">
        <f t="shared" si="0"/>
        <v>39</v>
      </c>
      <c r="M8" s="35">
        <v>5</v>
      </c>
      <c r="N8" s="36"/>
      <c r="O8" s="36">
        <v>7</v>
      </c>
      <c r="P8" s="37">
        <f>IF(ISNA(VLOOKUP(O8,[1]Fahrer!$F$6:$G$25,2,0)),0,VLOOKUP(O8,[1]Fahrer!$F$6:$G$25,2,0))</f>
        <v>35</v>
      </c>
      <c r="Q8" s="38">
        <f t="shared" si="1"/>
        <v>35</v>
      </c>
      <c r="R8" s="35">
        <v>6</v>
      </c>
      <c r="S8" s="36">
        <v>1</v>
      </c>
      <c r="T8" s="37">
        <v>4</v>
      </c>
      <c r="U8" s="37">
        <f>IF(ISNA(VLOOKUP(T8,[1]Fahrer!$F$6:$G$25,2,0)),0,VLOOKUP(T8,[1]Fahrer!$F$6:$G$25,2,0))</f>
        <v>41</v>
      </c>
      <c r="V8" s="38">
        <f t="shared" si="2"/>
        <v>42</v>
      </c>
      <c r="W8" s="39">
        <f t="shared" si="3"/>
        <v>31</v>
      </c>
      <c r="X8" s="36">
        <f t="shared" si="4"/>
        <v>39</v>
      </c>
      <c r="Y8" s="37">
        <f t="shared" si="5"/>
        <v>35</v>
      </c>
      <c r="Z8" s="40">
        <f t="shared" si="6"/>
        <v>42</v>
      </c>
      <c r="AA8" s="39"/>
      <c r="AB8" s="41">
        <f t="shared" si="7"/>
        <v>1</v>
      </c>
      <c r="AC8" s="36">
        <f t="shared" si="8"/>
        <v>147</v>
      </c>
      <c r="AD8" s="36">
        <f t="shared" si="9"/>
        <v>116</v>
      </c>
    </row>
    <row r="9" spans="1:30" x14ac:dyDescent="0.25">
      <c r="A9" s="15" t="str">
        <f>VLOOKUP(B9,[1]Fahrer!$B$5:$C$164,2,0)</f>
        <v>Müller, Benno</v>
      </c>
      <c r="B9" s="16">
        <v>43</v>
      </c>
      <c r="C9" s="17">
        <v>14</v>
      </c>
      <c r="D9" s="18"/>
      <c r="E9" s="18">
        <v>6</v>
      </c>
      <c r="F9" s="19">
        <f>IF(ISNA(VLOOKUP(E9,[1]Fahrer!$F$6:$G$25,2,0)),0,VLOOKUP(E9,[1]Fahrer!$F$6:$G$25,2,0))</f>
        <v>37</v>
      </c>
      <c r="G9" s="20">
        <f t="shared" si="10"/>
        <v>37</v>
      </c>
      <c r="H9" s="17">
        <v>15</v>
      </c>
      <c r="I9" s="18">
        <v>2</v>
      </c>
      <c r="J9" s="18">
        <v>6</v>
      </c>
      <c r="K9" s="19">
        <f>IF(ISNA(VLOOKUP(J9,[1]Fahrer!$F$6:$G$25,2,0)),0,VLOOKUP(J9,[1]Fahrer!$F$6:$G$25,2,0))</f>
        <v>37</v>
      </c>
      <c r="L9" s="20">
        <f t="shared" si="0"/>
        <v>39</v>
      </c>
      <c r="M9" s="17">
        <v>3</v>
      </c>
      <c r="N9" s="18"/>
      <c r="O9" s="18">
        <v>12</v>
      </c>
      <c r="P9" s="19">
        <f>IF(ISNA(VLOOKUP(O9,[1]Fahrer!$F$6:$G$25,2,0)),0,VLOOKUP(O9,[1]Fahrer!$F$6:$G$25,2,0))</f>
        <v>27</v>
      </c>
      <c r="Q9" s="20">
        <f t="shared" si="1"/>
        <v>27</v>
      </c>
      <c r="R9" s="17">
        <v>4</v>
      </c>
      <c r="S9" s="18"/>
      <c r="T9" s="19">
        <v>5</v>
      </c>
      <c r="U9" s="19">
        <f>IF(ISNA(VLOOKUP(T9,[1]Fahrer!$F$6:$G$25,2,0)),0,VLOOKUP(T9,[1]Fahrer!$F$6:$G$25,2,0))</f>
        <v>39</v>
      </c>
      <c r="V9" s="20">
        <f t="shared" si="2"/>
        <v>39</v>
      </c>
      <c r="W9" s="21">
        <f t="shared" si="3"/>
        <v>37</v>
      </c>
      <c r="X9" s="18">
        <f t="shared" si="4"/>
        <v>39</v>
      </c>
      <c r="Y9" s="19">
        <f t="shared" si="5"/>
        <v>27</v>
      </c>
      <c r="Z9" s="22">
        <f t="shared" si="6"/>
        <v>39</v>
      </c>
      <c r="AA9" s="21"/>
      <c r="AB9" s="23">
        <f t="shared" si="7"/>
        <v>2</v>
      </c>
      <c r="AC9" s="18">
        <f t="shared" si="8"/>
        <v>142</v>
      </c>
      <c r="AD9" s="18">
        <f t="shared" si="9"/>
        <v>115</v>
      </c>
    </row>
    <row r="10" spans="1:30" x14ac:dyDescent="0.25">
      <c r="A10" s="24" t="str">
        <f>VLOOKUP(B10,[1]Fahrer!$B$5:$C$164,2,0)</f>
        <v>Dreyer, Thomas</v>
      </c>
      <c r="B10" s="34">
        <v>75</v>
      </c>
      <c r="C10" s="35">
        <v>11</v>
      </c>
      <c r="D10" s="36"/>
      <c r="E10" s="36">
        <v>5</v>
      </c>
      <c r="F10" s="37">
        <f>IF(ISNA(VLOOKUP(E10,[1]Fahrer!$F$6:$G$25,2,0)),0,VLOOKUP(E10,[1]Fahrer!$F$6:$G$25,2,0))</f>
        <v>39</v>
      </c>
      <c r="G10" s="38">
        <f t="shared" si="10"/>
        <v>39</v>
      </c>
      <c r="H10" s="35">
        <v>12</v>
      </c>
      <c r="I10" s="36"/>
      <c r="J10" s="36">
        <v>11</v>
      </c>
      <c r="K10" s="37">
        <f>IF(ISNA(VLOOKUP(J10,[1]Fahrer!$F$6:$G$25,2,0)),0,VLOOKUP(J10,[1]Fahrer!$F$6:$G$25,2,0))</f>
        <v>28</v>
      </c>
      <c r="L10" s="38">
        <f t="shared" si="0"/>
        <v>28</v>
      </c>
      <c r="M10" s="35">
        <v>13</v>
      </c>
      <c r="N10" s="36">
        <v>1</v>
      </c>
      <c r="O10" s="36">
        <v>3</v>
      </c>
      <c r="P10" s="37">
        <f>IF(ISNA(VLOOKUP(O10,[1]Fahrer!$F$6:$G$25,2,0)),0,VLOOKUP(O10,[1]Fahrer!$F$6:$G$25,2,0))</f>
        <v>43</v>
      </c>
      <c r="Q10" s="38">
        <f t="shared" si="1"/>
        <v>44</v>
      </c>
      <c r="R10" s="35">
        <v>14</v>
      </c>
      <c r="S10" s="36"/>
      <c r="T10" s="37">
        <v>10</v>
      </c>
      <c r="U10" s="37">
        <f>IF(ISNA(VLOOKUP(T10,[1]Fahrer!$F$6:$G$25,2,0)),0,VLOOKUP(T10,[1]Fahrer!$F$6:$G$25,2,0))</f>
        <v>29</v>
      </c>
      <c r="V10" s="38">
        <f t="shared" si="2"/>
        <v>29</v>
      </c>
      <c r="W10" s="39">
        <f t="shared" si="3"/>
        <v>39</v>
      </c>
      <c r="X10" s="36">
        <f t="shared" si="4"/>
        <v>28</v>
      </c>
      <c r="Y10" s="37">
        <f t="shared" si="5"/>
        <v>44</v>
      </c>
      <c r="Z10" s="40">
        <f t="shared" si="6"/>
        <v>29</v>
      </c>
      <c r="AA10" s="39"/>
      <c r="AB10" s="41">
        <f t="shared" si="7"/>
        <v>1</v>
      </c>
      <c r="AC10" s="36">
        <f t="shared" si="8"/>
        <v>140</v>
      </c>
      <c r="AD10" s="36">
        <f t="shared" si="9"/>
        <v>112</v>
      </c>
    </row>
    <row r="11" spans="1:30" x14ac:dyDescent="0.25">
      <c r="A11" s="15" t="str">
        <f>VLOOKUP(B11,[1]Fahrer!$B$5:$C$164,2,0)</f>
        <v>Poser, Marco</v>
      </c>
      <c r="B11" s="46">
        <v>45</v>
      </c>
      <c r="C11" s="43">
        <v>12</v>
      </c>
      <c r="D11" s="44"/>
      <c r="E11" s="44">
        <v>8</v>
      </c>
      <c r="F11" s="45">
        <f>IF(ISNA(VLOOKUP(E11,[1]Fahrer!$F$6:$G$25,2,0)),0,VLOOKUP(E11,[1]Fahrer!$F$6:$G$25,2,0))</f>
        <v>33</v>
      </c>
      <c r="G11" s="47">
        <f t="shared" si="10"/>
        <v>33</v>
      </c>
      <c r="H11" s="43">
        <v>13</v>
      </c>
      <c r="I11" s="44"/>
      <c r="J11" s="44">
        <v>8</v>
      </c>
      <c r="K11" s="45">
        <f>IF(ISNA(VLOOKUP(J11,[1]Fahrer!$F$6:$G$25,2,0)),0,VLOOKUP(J11,[1]Fahrer!$F$6:$G$25,2,0))</f>
        <v>33</v>
      </c>
      <c r="L11" s="47">
        <f t="shared" si="0"/>
        <v>33</v>
      </c>
      <c r="M11" s="43">
        <v>14</v>
      </c>
      <c r="N11" s="44"/>
      <c r="O11" s="44">
        <v>10</v>
      </c>
      <c r="P11" s="45">
        <f>IF(ISNA(VLOOKUP(O11,[1]Fahrer!$F$6:$G$25,2,0)),0,VLOOKUP(O11,[1]Fahrer!$F$6:$G$25,2,0))</f>
        <v>29</v>
      </c>
      <c r="Q11" s="47">
        <f t="shared" si="1"/>
        <v>29</v>
      </c>
      <c r="R11" s="43">
        <v>15</v>
      </c>
      <c r="S11" s="44"/>
      <c r="T11" s="45">
        <v>6</v>
      </c>
      <c r="U11" s="45">
        <f>IF(ISNA(VLOOKUP(T11,[1]Fahrer!$F$6:$G$25,2,0)),0,VLOOKUP(T11,[1]Fahrer!$F$6:$G$25,2,0))</f>
        <v>37</v>
      </c>
      <c r="V11" s="47">
        <f t="shared" si="2"/>
        <v>37</v>
      </c>
      <c r="W11" s="48">
        <f t="shared" si="3"/>
        <v>33</v>
      </c>
      <c r="X11" s="44">
        <f t="shared" si="4"/>
        <v>33</v>
      </c>
      <c r="Y11" s="45">
        <f t="shared" si="5"/>
        <v>29</v>
      </c>
      <c r="Z11" s="49">
        <f t="shared" si="6"/>
        <v>37</v>
      </c>
      <c r="AA11" s="48"/>
      <c r="AB11" s="50">
        <f t="shared" si="7"/>
        <v>0</v>
      </c>
      <c r="AC11" s="44">
        <f t="shared" si="8"/>
        <v>132</v>
      </c>
      <c r="AD11" s="44">
        <f t="shared" si="9"/>
        <v>103</v>
      </c>
    </row>
    <row r="12" spans="1:30" x14ac:dyDescent="0.25">
      <c r="A12" s="24" t="str">
        <f>VLOOKUP(B12,[1]Fahrer!$B$5:$C$164,2,0)</f>
        <v>Olaf Kind</v>
      </c>
      <c r="B12" s="34">
        <v>91</v>
      </c>
      <c r="C12" s="35">
        <v>5</v>
      </c>
      <c r="D12" s="36"/>
      <c r="E12" s="36">
        <v>7</v>
      </c>
      <c r="F12" s="37">
        <f>IF(ISNA(VLOOKUP(E12,[1]Fahrer!$F$6:$G$25,2,0)),0,VLOOKUP(E12,[1]Fahrer!$F$6:$G$25,2,0))</f>
        <v>35</v>
      </c>
      <c r="G12" s="38">
        <f t="shared" si="10"/>
        <v>35</v>
      </c>
      <c r="H12" s="35">
        <v>6</v>
      </c>
      <c r="I12" s="36"/>
      <c r="J12" s="36">
        <v>9</v>
      </c>
      <c r="K12" s="37">
        <f>IF(ISNA(VLOOKUP(J12,[1]Fahrer!$F$6:$G$25,2,0)),0,VLOOKUP(J12,[1]Fahrer!$F$6:$G$25,2,0))</f>
        <v>31</v>
      </c>
      <c r="L12" s="38">
        <f t="shared" si="0"/>
        <v>31</v>
      </c>
      <c r="M12" s="35">
        <v>8</v>
      </c>
      <c r="N12" s="36"/>
      <c r="O12" s="36">
        <v>8</v>
      </c>
      <c r="P12" s="37">
        <f>IF(ISNA(VLOOKUP(O12,[1]Fahrer!$F$6:$G$25,2,0)),0,VLOOKUP(O12,[1]Fahrer!$F$6:$G$25,2,0))</f>
        <v>33</v>
      </c>
      <c r="Q12" s="38">
        <f t="shared" si="1"/>
        <v>33</v>
      </c>
      <c r="R12" s="35">
        <v>9</v>
      </c>
      <c r="S12" s="36"/>
      <c r="T12" s="37">
        <v>8</v>
      </c>
      <c r="U12" s="37">
        <f>IF(ISNA(VLOOKUP(T12,[1]Fahrer!$F$6:$G$25,2,0)),0,VLOOKUP(T12,[1]Fahrer!$F$6:$G$25,2,0))</f>
        <v>33</v>
      </c>
      <c r="V12" s="38">
        <f t="shared" si="2"/>
        <v>33</v>
      </c>
      <c r="W12" s="39">
        <f t="shared" si="3"/>
        <v>35</v>
      </c>
      <c r="X12" s="36">
        <f t="shared" si="4"/>
        <v>31</v>
      </c>
      <c r="Y12" s="37">
        <f t="shared" si="5"/>
        <v>33</v>
      </c>
      <c r="Z12" s="40">
        <f t="shared" si="6"/>
        <v>33</v>
      </c>
      <c r="AA12" s="39"/>
      <c r="AB12" s="41">
        <f t="shared" si="7"/>
        <v>0</v>
      </c>
      <c r="AC12" s="36">
        <f t="shared" si="8"/>
        <v>132</v>
      </c>
      <c r="AD12" s="36">
        <f t="shared" si="9"/>
        <v>101</v>
      </c>
    </row>
    <row r="13" spans="1:30" x14ac:dyDescent="0.25">
      <c r="A13" s="15" t="str">
        <f>VLOOKUP(B13,[1]Fahrer!$B$5:$C$164,2,0)</f>
        <v>Deggau, Jana</v>
      </c>
      <c r="B13" s="16">
        <v>86</v>
      </c>
      <c r="C13" s="17">
        <v>13</v>
      </c>
      <c r="D13" s="18"/>
      <c r="E13" s="18">
        <v>12</v>
      </c>
      <c r="F13" s="19">
        <f>IF(ISNA(VLOOKUP(E13,[1]Fahrer!$F$6:$G$25,2,0)),0,VLOOKUP(E13,[1]Fahrer!$F$6:$G$25,2,0))</f>
        <v>27</v>
      </c>
      <c r="G13" s="20">
        <f t="shared" si="10"/>
        <v>27</v>
      </c>
      <c r="H13" s="17">
        <v>14</v>
      </c>
      <c r="I13" s="18"/>
      <c r="J13" s="18">
        <v>10</v>
      </c>
      <c r="K13" s="19">
        <f>IF(ISNA(VLOOKUP(J13,[1]Fahrer!$F$6:$G$25,2,0)),0,VLOOKUP(J13,[1]Fahrer!$F$6:$G$25,2,0))</f>
        <v>29</v>
      </c>
      <c r="L13" s="20">
        <f t="shared" si="0"/>
        <v>29</v>
      </c>
      <c r="M13" s="17">
        <v>15</v>
      </c>
      <c r="N13" s="18"/>
      <c r="O13" s="18">
        <v>9</v>
      </c>
      <c r="P13" s="19">
        <f>IF(ISNA(VLOOKUP(O13,[1]Fahrer!$F$6:$G$25,2,0)),0,VLOOKUP(O13,[1]Fahrer!$F$6:$G$25,2,0))</f>
        <v>31</v>
      </c>
      <c r="Q13" s="20">
        <f t="shared" si="1"/>
        <v>31</v>
      </c>
      <c r="R13" s="17">
        <v>3</v>
      </c>
      <c r="S13" s="18"/>
      <c r="T13" s="19">
        <v>12</v>
      </c>
      <c r="U13" s="19">
        <f>IF(ISNA(VLOOKUP(T13,[1]Fahrer!$F$6:$G$25,2,0)),0,VLOOKUP(T13,[1]Fahrer!$F$6:$G$25,2,0))</f>
        <v>27</v>
      </c>
      <c r="V13" s="20">
        <f t="shared" si="2"/>
        <v>27</v>
      </c>
      <c r="W13" s="21">
        <f t="shared" si="3"/>
        <v>27</v>
      </c>
      <c r="X13" s="18">
        <f t="shared" si="4"/>
        <v>29</v>
      </c>
      <c r="Y13" s="19">
        <f t="shared" si="5"/>
        <v>31</v>
      </c>
      <c r="Z13" s="22">
        <f t="shared" si="6"/>
        <v>27</v>
      </c>
      <c r="AA13" s="21"/>
      <c r="AB13" s="23">
        <f t="shared" si="7"/>
        <v>0</v>
      </c>
      <c r="AC13" s="18">
        <f t="shared" si="8"/>
        <v>114</v>
      </c>
      <c r="AD13" s="18">
        <f t="shared" si="9"/>
        <v>87</v>
      </c>
    </row>
    <row r="14" spans="1:30" x14ac:dyDescent="0.25">
      <c r="A14" s="24" t="str">
        <f>VLOOKUP(B14,[1]Fahrer!$B$5:$C$164,2,0)</f>
        <v>Denker, Ben</v>
      </c>
      <c r="B14" s="34">
        <v>37</v>
      </c>
      <c r="C14" s="35">
        <v>15</v>
      </c>
      <c r="D14" s="36"/>
      <c r="E14" s="36">
        <v>10</v>
      </c>
      <c r="F14" s="37">
        <f>IF(ISNA(VLOOKUP(E14,[1]Fahrer!$F$6:$G$25,2,0)),0,VLOOKUP(E14,[1]Fahrer!$F$6:$G$25,2,0))</f>
        <v>29</v>
      </c>
      <c r="G14" s="38">
        <f t="shared" si="10"/>
        <v>29</v>
      </c>
      <c r="H14" s="35">
        <v>3</v>
      </c>
      <c r="I14" s="36"/>
      <c r="J14" s="36">
        <v>12</v>
      </c>
      <c r="K14" s="37">
        <f>IF(ISNA(VLOOKUP(J14,[1]Fahrer!$F$6:$G$25,2,0)),0,VLOOKUP(J14,[1]Fahrer!$F$6:$G$25,2,0))</f>
        <v>27</v>
      </c>
      <c r="L14" s="38">
        <f t="shared" si="0"/>
        <v>27</v>
      </c>
      <c r="M14" s="35">
        <v>4</v>
      </c>
      <c r="N14" s="36"/>
      <c r="O14" s="36">
        <v>11</v>
      </c>
      <c r="P14" s="37">
        <f>IF(ISNA(VLOOKUP(O14,[1]Fahrer!$F$6:$G$25,2,0)),0,VLOOKUP(O14,[1]Fahrer!$F$6:$G$25,2,0))</f>
        <v>28</v>
      </c>
      <c r="Q14" s="38">
        <f t="shared" si="1"/>
        <v>28</v>
      </c>
      <c r="R14" s="35">
        <v>5</v>
      </c>
      <c r="S14" s="36"/>
      <c r="T14" s="37">
        <v>11</v>
      </c>
      <c r="U14" s="37">
        <f>IF(ISNA(VLOOKUP(T14,[1]Fahrer!$F$6:$G$25,2,0)),0,VLOOKUP(T14,[1]Fahrer!$F$6:$G$25,2,0))</f>
        <v>28</v>
      </c>
      <c r="V14" s="38">
        <f t="shared" si="2"/>
        <v>28</v>
      </c>
      <c r="W14" s="39">
        <f t="shared" si="3"/>
        <v>29</v>
      </c>
      <c r="X14" s="36">
        <f t="shared" si="4"/>
        <v>27</v>
      </c>
      <c r="Y14" s="37">
        <f t="shared" si="5"/>
        <v>28</v>
      </c>
      <c r="Z14" s="40">
        <f t="shared" si="6"/>
        <v>28</v>
      </c>
      <c r="AA14" s="39"/>
      <c r="AB14" s="41">
        <f t="shared" si="7"/>
        <v>0</v>
      </c>
      <c r="AC14" s="36">
        <f t="shared" si="8"/>
        <v>112</v>
      </c>
      <c r="AD14" s="36">
        <f t="shared" si="9"/>
        <v>85</v>
      </c>
    </row>
    <row r="15" spans="1:30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15.75" thickBot="1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x14ac:dyDescent="0.25">
      <c r="A17" s="1" t="s">
        <v>18</v>
      </c>
      <c r="B17" s="2"/>
      <c r="C17" s="3" t="s">
        <v>1</v>
      </c>
      <c r="D17" s="3"/>
      <c r="E17" s="3"/>
      <c r="F17" s="3"/>
      <c r="G17" s="3"/>
      <c r="H17" s="3" t="s">
        <v>2</v>
      </c>
      <c r="I17" s="3"/>
      <c r="J17" s="3"/>
      <c r="K17" s="3"/>
      <c r="L17" s="3"/>
      <c r="M17" s="3" t="s">
        <v>3</v>
      </c>
      <c r="N17" s="3"/>
      <c r="O17" s="3"/>
      <c r="P17" s="3"/>
      <c r="Q17" s="3"/>
      <c r="R17" s="3" t="s">
        <v>4</v>
      </c>
      <c r="S17" s="3"/>
      <c r="T17" s="3"/>
      <c r="U17" s="3"/>
      <c r="V17" s="3"/>
      <c r="W17" s="4" t="s">
        <v>5</v>
      </c>
      <c r="X17" s="5" t="s">
        <v>5</v>
      </c>
      <c r="Y17" s="6" t="s">
        <v>5</v>
      </c>
      <c r="Z17" s="7" t="s">
        <v>5</v>
      </c>
      <c r="AA17" s="8"/>
      <c r="AB17" s="9" t="s">
        <v>6</v>
      </c>
      <c r="AC17" s="10" t="s">
        <v>7</v>
      </c>
      <c r="AD17" s="10" t="s">
        <v>8</v>
      </c>
    </row>
    <row r="18" spans="1:30" x14ac:dyDescent="0.25">
      <c r="A18" s="1" t="s">
        <v>9</v>
      </c>
      <c r="B18" s="11"/>
      <c r="C18" s="12" t="s">
        <v>10</v>
      </c>
      <c r="D18" s="10" t="s">
        <v>11</v>
      </c>
      <c r="E18" s="10" t="s">
        <v>12</v>
      </c>
      <c r="F18" s="1"/>
      <c r="G18" s="13" t="s">
        <v>13</v>
      </c>
      <c r="H18" s="12" t="s">
        <v>10</v>
      </c>
      <c r="I18" s="10" t="s">
        <v>11</v>
      </c>
      <c r="J18" s="10" t="s">
        <v>12</v>
      </c>
      <c r="K18" s="1"/>
      <c r="L18" s="13" t="s">
        <v>13</v>
      </c>
      <c r="M18" s="12" t="s">
        <v>10</v>
      </c>
      <c r="N18" s="10" t="s">
        <v>11</v>
      </c>
      <c r="O18" s="10" t="s">
        <v>12</v>
      </c>
      <c r="P18" s="1"/>
      <c r="Q18" s="13" t="s">
        <v>13</v>
      </c>
      <c r="R18" s="12" t="s">
        <v>10</v>
      </c>
      <c r="S18" s="10" t="s">
        <v>11</v>
      </c>
      <c r="T18" s="1" t="s">
        <v>12</v>
      </c>
      <c r="U18" s="1"/>
      <c r="V18" s="13" t="s">
        <v>13</v>
      </c>
      <c r="W18" s="8" t="s">
        <v>14</v>
      </c>
      <c r="X18" s="10" t="s">
        <v>15</v>
      </c>
      <c r="Y18" s="1" t="s">
        <v>16</v>
      </c>
      <c r="Z18" s="14" t="s">
        <v>17</v>
      </c>
      <c r="AA18" s="8"/>
      <c r="AB18" s="9"/>
      <c r="AC18" s="10"/>
      <c r="AD18" s="10"/>
    </row>
    <row r="19" spans="1:30" x14ac:dyDescent="0.25">
      <c r="A19" s="52" t="str">
        <f>VLOOKUP(B19,[1]Fahrer!$B$5:$C$164,2,0)</f>
        <v xml:space="preserve">Goretzki, Andreas </v>
      </c>
      <c r="B19" s="16">
        <v>112</v>
      </c>
      <c r="C19" s="17">
        <v>14</v>
      </c>
      <c r="D19" s="18">
        <v>1</v>
      </c>
      <c r="E19" s="18">
        <v>2</v>
      </c>
      <c r="F19" s="53">
        <f>IF(ISNA(VLOOKUP(E19,[1]Fahrer!$F$6:$G$25,2,0)),0,VLOOKUP(E19,[1]Fahrer!$F$6:$G$25,2,0))</f>
        <v>46</v>
      </c>
      <c r="G19" s="20">
        <v>47</v>
      </c>
      <c r="H19" s="17">
        <v>15</v>
      </c>
      <c r="I19" s="18">
        <v>2</v>
      </c>
      <c r="J19" s="18">
        <v>1</v>
      </c>
      <c r="K19" s="53">
        <f>IF(ISNA(VLOOKUP(J19,[1]Fahrer!$F$6:$G$25,2,0)),0,VLOOKUP(J19,[1]Fahrer!$F$6:$G$25,2,0))</f>
        <v>50</v>
      </c>
      <c r="L19" s="20">
        <f t="shared" ref="L19:L23" si="11">SUM(I19+K19)</f>
        <v>52</v>
      </c>
      <c r="M19" s="17">
        <v>5</v>
      </c>
      <c r="N19" s="18">
        <v>1</v>
      </c>
      <c r="O19" s="18">
        <v>2</v>
      </c>
      <c r="P19" s="53">
        <f>IF(ISNA(VLOOKUP(O19,[1]Fahrer!$F$6:$G$25,2,0)),0,VLOOKUP(O19,[1]Fahrer!$F$6:$G$25,2,0))</f>
        <v>46</v>
      </c>
      <c r="Q19" s="20">
        <f t="shared" ref="Q19:Q23" si="12">SUM(N19+P19)</f>
        <v>47</v>
      </c>
      <c r="R19" s="17">
        <v>10</v>
      </c>
      <c r="S19" s="18">
        <v>2</v>
      </c>
      <c r="T19" s="19">
        <v>1</v>
      </c>
      <c r="U19" s="53">
        <f>IF(ISNA(VLOOKUP(T19,[1]Fahrer!$F$6:$G$25,2,0)),0,VLOOKUP(T19,[1]Fahrer!$F$6:$G$25,2,0))</f>
        <v>50</v>
      </c>
      <c r="V19" s="20">
        <f t="shared" ref="V19:V23" si="13">SUM(S19+U19)</f>
        <v>52</v>
      </c>
      <c r="W19" s="21">
        <f t="shared" ref="W19:W23" si="14">G19</f>
        <v>47</v>
      </c>
      <c r="X19" s="18">
        <f t="shared" ref="X19:X23" si="15">L19</f>
        <v>52</v>
      </c>
      <c r="Y19" s="19">
        <f t="shared" ref="Y19:Y23" si="16">Q19</f>
        <v>47</v>
      </c>
      <c r="Z19" s="22">
        <f t="shared" ref="Z19:Z23" si="17">V19</f>
        <v>52</v>
      </c>
      <c r="AA19" s="21"/>
      <c r="AB19" s="54">
        <f>(D19+I19+N19+T19)</f>
        <v>5</v>
      </c>
      <c r="AC19" s="18">
        <f t="shared" ref="AC19:AC23" si="18">SUM(G19+L19+Q19+V19)</f>
        <v>198</v>
      </c>
      <c r="AD19" s="18">
        <v>152</v>
      </c>
    </row>
    <row r="20" spans="1:30" x14ac:dyDescent="0.25">
      <c r="A20" s="55" t="str">
        <f>VLOOKUP(B20,[1]Fahrer!$B$5:$C$164,2,0)</f>
        <v>Behrendt, Stefan</v>
      </c>
      <c r="B20" s="56">
        <v>110</v>
      </c>
      <c r="C20" s="57">
        <v>12</v>
      </c>
      <c r="D20" s="58"/>
      <c r="E20" s="58">
        <v>3</v>
      </c>
      <c r="F20" s="59">
        <f>IF(ISNA(VLOOKUP(E20,[1]Fahrer!$F$6:$G$25,2,0)),0,VLOOKUP(E20,[1]Fahrer!$F$6:$G$25,2,0))</f>
        <v>43</v>
      </c>
      <c r="G20" s="60">
        <f>SUM(D42+F20)</f>
        <v>43</v>
      </c>
      <c r="H20" s="57">
        <v>14</v>
      </c>
      <c r="I20" s="58"/>
      <c r="J20" s="58">
        <v>3</v>
      </c>
      <c r="K20" s="59">
        <f>IF(ISNA(VLOOKUP(J20,[1]Fahrer!$F$6:$G$25,2,0)),0,VLOOKUP(J20,[1]Fahrer!$F$6:$G$25,2,0))</f>
        <v>43</v>
      </c>
      <c r="L20" s="60">
        <f t="shared" si="11"/>
        <v>43</v>
      </c>
      <c r="M20" s="57">
        <v>15</v>
      </c>
      <c r="N20" s="58">
        <v>2</v>
      </c>
      <c r="O20" s="58">
        <v>1</v>
      </c>
      <c r="P20" s="59">
        <f>IF(ISNA(VLOOKUP(O20,[1]Fahrer!$F$6:$G$25,2,0)),0,VLOOKUP(O20,[1]Fahrer!$F$6:$G$25,2,0))</f>
        <v>50</v>
      </c>
      <c r="Q20" s="60">
        <f t="shared" si="12"/>
        <v>52</v>
      </c>
      <c r="R20" s="57">
        <v>5</v>
      </c>
      <c r="S20" s="58"/>
      <c r="T20" s="61">
        <v>3</v>
      </c>
      <c r="U20" s="59">
        <f>IF(ISNA(VLOOKUP(T20,[1]Fahrer!$F$6:$G$25,2,0)),0,VLOOKUP(T20,[1]Fahrer!$F$6:$G$25,2,0))</f>
        <v>43</v>
      </c>
      <c r="V20" s="60">
        <f t="shared" si="13"/>
        <v>43</v>
      </c>
      <c r="W20" s="62">
        <f t="shared" si="14"/>
        <v>43</v>
      </c>
      <c r="X20" s="63">
        <f t="shared" si="15"/>
        <v>43</v>
      </c>
      <c r="Y20" s="59">
        <f t="shared" si="16"/>
        <v>52</v>
      </c>
      <c r="Z20" s="64">
        <f t="shared" si="17"/>
        <v>43</v>
      </c>
      <c r="AA20" s="62"/>
      <c r="AB20" s="65">
        <f>(D20+I20+N20+T20)</f>
        <v>5</v>
      </c>
      <c r="AC20" s="58">
        <f t="shared" si="18"/>
        <v>181</v>
      </c>
      <c r="AD20" s="58">
        <f t="shared" ref="AD20:AD23" si="19">LARGE(W20:Z20,1)+LARGE(W20:Z20,2)+LARGE(W20:Z20,3)</f>
        <v>138</v>
      </c>
    </row>
    <row r="21" spans="1:30" x14ac:dyDescent="0.25">
      <c r="A21" s="52" t="str">
        <f>VLOOKUP(B21,[1]Fahrer!$B$5:$C$164,2,0)</f>
        <v>Fronia, Marco</v>
      </c>
      <c r="B21" s="16">
        <v>123</v>
      </c>
      <c r="C21" s="17">
        <v>10</v>
      </c>
      <c r="D21" s="18">
        <v>2</v>
      </c>
      <c r="E21" s="18">
        <v>1</v>
      </c>
      <c r="F21" s="53">
        <f>IF(ISNA(VLOOKUP(E21,[1]Fahrer!$F$6:$G$25,2,0)),0,VLOOKUP(E21,[1]Fahrer!$F$6:$G$25,2,0))</f>
        <v>50</v>
      </c>
      <c r="G21" s="20">
        <v>52</v>
      </c>
      <c r="H21" s="17">
        <v>12</v>
      </c>
      <c r="I21" s="18"/>
      <c r="J21" s="18">
        <v>4</v>
      </c>
      <c r="K21" s="53">
        <f>IF(ISNA(VLOOKUP(J21,[1]Fahrer!$F$6:$G$25,2,0)),0,VLOOKUP(J21,[1]Fahrer!$F$6:$G$25,2,0))</f>
        <v>41</v>
      </c>
      <c r="L21" s="20">
        <f t="shared" si="11"/>
        <v>41</v>
      </c>
      <c r="M21" s="17">
        <v>14</v>
      </c>
      <c r="N21" s="18"/>
      <c r="O21" s="18">
        <v>4</v>
      </c>
      <c r="P21" s="53">
        <f>IF(ISNA(VLOOKUP(O21,[1]Fahrer!$F$6:$G$25,2,0)),0,VLOOKUP(O21,[1]Fahrer!$F$6:$G$25,2,0))</f>
        <v>41</v>
      </c>
      <c r="Q21" s="20">
        <f t="shared" si="12"/>
        <v>41</v>
      </c>
      <c r="R21" s="17">
        <v>15</v>
      </c>
      <c r="S21" s="18">
        <v>1</v>
      </c>
      <c r="T21" s="19">
        <v>2</v>
      </c>
      <c r="U21" s="53">
        <f>IF(ISNA(VLOOKUP(T21,[1]Fahrer!$F$6:$G$25,2,0)),0,VLOOKUP(T21,[1]Fahrer!$F$6:$G$25,2,0))</f>
        <v>46</v>
      </c>
      <c r="V21" s="20">
        <f t="shared" si="13"/>
        <v>47</v>
      </c>
      <c r="W21" s="21">
        <f t="shared" si="14"/>
        <v>52</v>
      </c>
      <c r="X21" s="18">
        <f t="shared" si="15"/>
        <v>41</v>
      </c>
      <c r="Y21" s="19">
        <f t="shared" si="16"/>
        <v>41</v>
      </c>
      <c r="Z21" s="22">
        <f t="shared" si="17"/>
        <v>47</v>
      </c>
      <c r="AA21" s="21"/>
      <c r="AB21" s="54">
        <f>(D21+I21+N21+T21)</f>
        <v>4</v>
      </c>
      <c r="AC21" s="18">
        <f t="shared" si="18"/>
        <v>181</v>
      </c>
      <c r="AD21" s="18">
        <f t="shared" si="19"/>
        <v>140</v>
      </c>
    </row>
    <row r="22" spans="1:30" x14ac:dyDescent="0.25">
      <c r="A22" s="55" t="str">
        <f>VLOOKUP(B22,[1]Fahrer!$B$5:$C$164,2,0)</f>
        <v>Pless, Philipp</v>
      </c>
      <c r="B22" s="56">
        <v>115</v>
      </c>
      <c r="C22" s="57">
        <v>5</v>
      </c>
      <c r="D22" s="58"/>
      <c r="E22" s="58">
        <v>4</v>
      </c>
      <c r="F22" s="59">
        <f>IF(ISNA(VLOOKUP(E22,[1]Fahrer!$F$6:$G$25,2,0)),0,VLOOKUP(E22,[1]Fahrer!$F$6:$G$25,2,0))</f>
        <v>41</v>
      </c>
      <c r="G22" s="60">
        <f>SUM(D44+F22)</f>
        <v>41</v>
      </c>
      <c r="H22" s="57">
        <v>10</v>
      </c>
      <c r="I22" s="58">
        <v>1</v>
      </c>
      <c r="J22" s="58">
        <v>2</v>
      </c>
      <c r="K22" s="59">
        <f>IF(ISNA(VLOOKUP(J22,[1]Fahrer!$F$6:$G$25,2,0)),0,VLOOKUP(J22,[1]Fahrer!$F$6:$G$25,2,0))</f>
        <v>46</v>
      </c>
      <c r="L22" s="60">
        <f t="shared" si="11"/>
        <v>47</v>
      </c>
      <c r="M22" s="57">
        <v>12</v>
      </c>
      <c r="N22" s="58"/>
      <c r="O22" s="58">
        <v>5</v>
      </c>
      <c r="P22" s="59">
        <f>IF(ISNA(VLOOKUP(O22,[1]Fahrer!$F$6:$G$25,2,0)),0,VLOOKUP(O22,[1]Fahrer!$F$6:$G$25,2,0))</f>
        <v>39</v>
      </c>
      <c r="Q22" s="60">
        <f t="shared" si="12"/>
        <v>39</v>
      </c>
      <c r="R22" s="57">
        <v>14</v>
      </c>
      <c r="S22" s="58"/>
      <c r="T22" s="61">
        <v>4</v>
      </c>
      <c r="U22" s="59">
        <f>IF(ISNA(VLOOKUP(T22,[1]Fahrer!$F$6:$G$25,2,0)),0,VLOOKUP(T22,[1]Fahrer!$F$6:$G$25,2,0))</f>
        <v>41</v>
      </c>
      <c r="V22" s="60">
        <f t="shared" si="13"/>
        <v>41</v>
      </c>
      <c r="W22" s="62">
        <f t="shared" si="14"/>
        <v>41</v>
      </c>
      <c r="X22" s="63">
        <f t="shared" si="15"/>
        <v>47</v>
      </c>
      <c r="Y22" s="59">
        <f t="shared" si="16"/>
        <v>39</v>
      </c>
      <c r="Z22" s="64">
        <f t="shared" si="17"/>
        <v>41</v>
      </c>
      <c r="AA22" s="62"/>
      <c r="AB22" s="65">
        <f>(D22+I22+N22+T22)</f>
        <v>5</v>
      </c>
      <c r="AC22" s="58">
        <f t="shared" si="18"/>
        <v>168</v>
      </c>
      <c r="AD22" s="58">
        <f t="shared" si="19"/>
        <v>129</v>
      </c>
    </row>
    <row r="23" spans="1:30" x14ac:dyDescent="0.25">
      <c r="A23" s="52" t="str">
        <f>VLOOKUP(B23,[1]Fahrer!$B$5:$C$164,2,0)</f>
        <v>Habekost, Jens</v>
      </c>
      <c r="B23" s="66">
        <v>154</v>
      </c>
      <c r="C23" s="17">
        <v>15</v>
      </c>
      <c r="D23" s="18"/>
      <c r="E23" s="18">
        <v>5</v>
      </c>
      <c r="F23" s="53">
        <f>IF(ISNA(VLOOKUP(E23,[1]Fahrer!$F$6:$G$25,2,0)),0,VLOOKUP(E23,[1]Fahrer!$F$6:$G$25,2,0))</f>
        <v>39</v>
      </c>
      <c r="G23" s="20">
        <f>SUM(D23+F23)</f>
        <v>39</v>
      </c>
      <c r="H23" s="17">
        <v>5</v>
      </c>
      <c r="I23" s="18"/>
      <c r="J23" s="18">
        <v>5</v>
      </c>
      <c r="K23" s="53">
        <f>IF(ISNA(VLOOKUP(J23,[1]Fahrer!$F$6:$G$25,2,0)),0,VLOOKUP(J23,[1]Fahrer!$F$6:$G$25,2,0))</f>
        <v>39</v>
      </c>
      <c r="L23" s="20">
        <f t="shared" si="11"/>
        <v>39</v>
      </c>
      <c r="M23" s="17">
        <v>10</v>
      </c>
      <c r="N23" s="18"/>
      <c r="O23" s="18">
        <v>3</v>
      </c>
      <c r="P23" s="53">
        <f>IF(ISNA(VLOOKUP(O23,[1]Fahrer!$F$6:$G$25,2,0)),0,VLOOKUP(O23,[1]Fahrer!$F$6:$G$25,2,0))</f>
        <v>43</v>
      </c>
      <c r="Q23" s="20">
        <f t="shared" si="12"/>
        <v>43</v>
      </c>
      <c r="R23" s="17">
        <v>12</v>
      </c>
      <c r="S23" s="18"/>
      <c r="T23" s="19">
        <v>5</v>
      </c>
      <c r="U23" s="53">
        <f>IF(ISNA(VLOOKUP(T23,[1]Fahrer!$F$6:$G$25,2,0)),0,VLOOKUP(T23,[1]Fahrer!$F$6:$G$25,2,0))</f>
        <v>39</v>
      </c>
      <c r="V23" s="20">
        <f t="shared" si="13"/>
        <v>39</v>
      </c>
      <c r="W23" s="67">
        <f t="shared" si="14"/>
        <v>39</v>
      </c>
      <c r="X23" s="68">
        <f t="shared" si="15"/>
        <v>39</v>
      </c>
      <c r="Y23" s="53">
        <f t="shared" si="16"/>
        <v>43</v>
      </c>
      <c r="Z23" s="69">
        <f t="shared" si="17"/>
        <v>39</v>
      </c>
      <c r="AA23" s="67"/>
      <c r="AB23" s="54">
        <f t="shared" ref="AB23" si="20">(D23+I23+N23+S23)</f>
        <v>0</v>
      </c>
      <c r="AC23" s="18">
        <f t="shared" si="18"/>
        <v>160</v>
      </c>
      <c r="AD23" s="18">
        <f t="shared" si="19"/>
        <v>121</v>
      </c>
    </row>
  </sheetData>
  <mergeCells count="9">
    <mergeCell ref="C1:G1"/>
    <mergeCell ref="H1:L1"/>
    <mergeCell ref="M1:Q1"/>
    <mergeCell ref="R1:V1"/>
    <mergeCell ref="A15:AD16"/>
    <mergeCell ref="C17:G17"/>
    <mergeCell ref="H17:L17"/>
    <mergeCell ref="M17:Q17"/>
    <mergeCell ref="R17:V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- Ludwig Marks</dc:creator>
  <cp:lastModifiedBy>Karl - Ludwig Marks</cp:lastModifiedBy>
  <dcterms:created xsi:type="dcterms:W3CDTF">2025-04-11T13:12:37Z</dcterms:created>
  <dcterms:modified xsi:type="dcterms:W3CDTF">2025-04-11T13:29:51Z</dcterms:modified>
</cp:coreProperties>
</file>